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hdc\Downloads\"/>
    </mc:Choice>
  </mc:AlternateContent>
  <xr:revisionPtr revIDLastSave="0" documentId="8_{426822E7-9F4B-41F4-A5DC-5E4B6D71A247}" xr6:coauthVersionLast="47" xr6:coauthVersionMax="47" xr10:uidLastSave="{00000000-0000-0000-0000-000000000000}"/>
  <bookViews>
    <workbookView xWindow="-120" yWindow="-120" windowWidth="29040" windowHeight="15720" xr2:uid="{00000000-000D-0000-FFFF-FFFF00000000}"/>
  </bookViews>
  <sheets>
    <sheet name="punkt 3 - Projektøkonomi" sheetId="11" r:id="rId1"/>
    <sheet name="Data_Out" sheetId="4" state="veryHidden" r:id="rId2"/>
  </sheets>
  <definedNames>
    <definedName name="rng_data_import">Data_Out!$A$1:$AE$2</definedName>
    <definedName name="rng_data_import_proj_del">#REF!</definedName>
    <definedName name="rng_data_import_proj_effects">#REF!</definedName>
    <definedName name="rng_is_application_paf">#REF!</definedName>
    <definedName name="_xlnm.Print_Area" localSheetId="0">'punkt 3 - Projektøkonomi'!$A$1:$K$135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11" l="1"/>
  <c r="K31" i="11"/>
  <c r="I31" i="11"/>
  <c r="G31" i="11"/>
  <c r="J108" i="11" l="1"/>
  <c r="K108" i="11" s="1"/>
  <c r="H54" i="11" l="1"/>
  <c r="J54" i="11"/>
  <c r="H67" i="11"/>
  <c r="J67" i="11"/>
  <c r="J77" i="11"/>
  <c r="H77" i="11"/>
  <c r="H94" i="11"/>
  <c r="F94" i="11"/>
  <c r="J94" i="11"/>
  <c r="F102" i="11"/>
  <c r="F14" i="11" s="1"/>
  <c r="H102" i="11"/>
  <c r="H14" i="11" s="1"/>
  <c r="J102" i="11"/>
  <c r="J14" i="11" s="1"/>
  <c r="F13" i="11" l="1"/>
  <c r="J13" i="11"/>
  <c r="H13" i="11"/>
  <c r="H12" i="11"/>
  <c r="J12" i="11"/>
  <c r="F75" i="11"/>
  <c r="F76" i="11"/>
  <c r="F74" i="11"/>
  <c r="F63" i="11"/>
  <c r="F64" i="11"/>
  <c r="F65" i="11"/>
  <c r="F66" i="11"/>
  <c r="F62" i="11"/>
  <c r="F48" i="11"/>
  <c r="F49" i="11"/>
  <c r="F50" i="11"/>
  <c r="F51" i="11"/>
  <c r="F52" i="11"/>
  <c r="F53" i="11"/>
  <c r="F47" i="11"/>
  <c r="H11" i="11"/>
  <c r="H10" i="11"/>
  <c r="I115" i="11" s="1"/>
  <c r="J10" i="11"/>
  <c r="K115" i="11" s="1"/>
  <c r="H25" i="11"/>
  <c r="H26" i="11"/>
  <c r="J30" i="11"/>
  <c r="J29" i="11"/>
  <c r="F30" i="11"/>
  <c r="F29" i="11"/>
  <c r="F28" i="11"/>
  <c r="H30" i="11"/>
  <c r="H29" i="11"/>
  <c r="H28" i="11"/>
  <c r="J28" i="11"/>
  <c r="J26" i="11"/>
  <c r="H27" i="11"/>
  <c r="H24" i="11"/>
  <c r="H23" i="11"/>
  <c r="F27" i="11"/>
  <c r="F26" i="11"/>
  <c r="F25" i="11"/>
  <c r="F24" i="11"/>
  <c r="F77" i="11" l="1"/>
  <c r="F12" i="11" s="1"/>
  <c r="F54" i="11"/>
  <c r="F67" i="11"/>
  <c r="F31" i="11"/>
  <c r="F33" i="11" s="1"/>
  <c r="H31" i="11"/>
  <c r="H33" i="11" s="1"/>
  <c r="H15" i="11"/>
  <c r="I116" i="11" s="1"/>
  <c r="F11" i="11"/>
  <c r="F10" i="11"/>
  <c r="J27" i="11"/>
  <c r="F15" i="11" l="1"/>
  <c r="J110" i="11" l="1"/>
  <c r="K110" i="11" s="1"/>
  <c r="L2" i="4"/>
  <c r="J2" i="4"/>
  <c r="F16" i="11" l="1"/>
  <c r="F17" i="11" s="1"/>
  <c r="G33" i="11" s="1"/>
  <c r="O2" i="4"/>
  <c r="R69" i="11"/>
  <c r="R67" i="11"/>
  <c r="R66" i="11"/>
  <c r="R65" i="11"/>
  <c r="R63" i="11"/>
  <c r="R64" i="11"/>
  <c r="K2" i="4" l="1"/>
  <c r="AE2" i="4" l="1"/>
  <c r="Z2" i="4"/>
  <c r="Y2" i="4"/>
  <c r="W2" i="4"/>
  <c r="V2" i="4"/>
  <c r="U2" i="4"/>
  <c r="T2" i="4"/>
  <c r="R2" i="4"/>
  <c r="Q2" i="4"/>
  <c r="A2" i="4"/>
  <c r="X2" i="4"/>
  <c r="S2" i="4"/>
  <c r="J11" i="11" l="1"/>
  <c r="J15" i="11" s="1"/>
  <c r="K116" i="11" s="1"/>
  <c r="C2" i="4"/>
  <c r="B2" i="4"/>
  <c r="J16" i="11" l="1"/>
  <c r="H2" i="4"/>
  <c r="D2" i="4"/>
  <c r="J17" i="11" l="1"/>
  <c r="J25" i="11" s="1"/>
  <c r="M2" i="4"/>
  <c r="N2" i="4"/>
  <c r="E2" i="4"/>
  <c r="F2" i="4"/>
  <c r="G2" i="4"/>
  <c r="J23" i="11" l="1"/>
  <c r="AC2" i="4"/>
  <c r="P2" i="4"/>
  <c r="AB2" i="4"/>
  <c r="J24" i="11" l="1"/>
  <c r="J31" i="11" s="1"/>
  <c r="J33" i="11" s="1"/>
  <c r="K33" i="11"/>
  <c r="I2" i="4"/>
  <c r="AD2" i="4"/>
  <c r="AA2" i="4" l="1"/>
  <c r="H16" i="11"/>
  <c r="H17" i="11" s="1"/>
  <c r="I33" i="11" s="1"/>
</calcChain>
</file>

<file path=xl/sharedStrings.xml><?xml version="1.0" encoding="utf-8"?>
<sst xmlns="http://schemas.openxmlformats.org/spreadsheetml/2006/main" count="204" uniqueCount="167">
  <si>
    <t xml:space="preserve">1.000 kr. </t>
  </si>
  <si>
    <t>Projektets samlede tilskudsgrundlag</t>
  </si>
  <si>
    <t xml:space="preserve">I alt </t>
  </si>
  <si>
    <t>Andre private tilskud:</t>
  </si>
  <si>
    <t xml:space="preserve">Andre offentlige tilskud </t>
  </si>
  <si>
    <t xml:space="preserve">Indtægter </t>
  </si>
  <si>
    <t>Øvrige projektudgifter</t>
  </si>
  <si>
    <t>Antal 
timer</t>
  </si>
  <si>
    <t>Interne lønudgifter i alt (uden overhead)</t>
  </si>
  <si>
    <t>application_id</t>
  </si>
  <si>
    <t>proj_grant_basis</t>
  </si>
  <si>
    <t>public_grant_1</t>
  </si>
  <si>
    <t>public_grant_2</t>
  </si>
  <si>
    <t>public_grant_3</t>
  </si>
  <si>
    <t>private_grant_1</t>
  </si>
  <si>
    <t>private_grant_2</t>
  </si>
  <si>
    <t>public_grant_1_amount</t>
  </si>
  <si>
    <t>public_grant_2_amount</t>
  </si>
  <si>
    <t>public_grant_3_amount</t>
  </si>
  <si>
    <t>private_grant_1_amount</t>
  </si>
  <si>
    <t>private_grant_2_amount</t>
  </si>
  <si>
    <t>own_contrib</t>
  </si>
  <si>
    <t>tot_amount</t>
  </si>
  <si>
    <t>exp_incl_vat</t>
  </si>
  <si>
    <t>int_sal_tot</t>
  </si>
  <si>
    <t>amount_applied</t>
  </si>
  <si>
    <t>share_of_proj_grant_basis</t>
  </si>
  <si>
    <t>tot_proj_budget</t>
  </si>
  <si>
    <t>tot_proj_grant</t>
  </si>
  <si>
    <t>tot_proj_grant_share</t>
  </si>
  <si>
    <t>Timeløn før overhead
kr.</t>
  </si>
  <si>
    <t>Udgifter</t>
  </si>
  <si>
    <t xml:space="preserve">Finansiering </t>
  </si>
  <si>
    <t>Udgifter er opgjort med moms:</t>
  </si>
  <si>
    <t>Antal timer</t>
  </si>
  <si>
    <t>Ekstern bistand i alt</t>
  </si>
  <si>
    <t>Øvrige projektudgifter i alt</t>
  </si>
  <si>
    <t>sæt kryds</t>
  </si>
  <si>
    <t>kontrollinje - skal være 0 % / 0</t>
  </si>
  <si>
    <t>Tallet hentes automatisk fra summen af Ekstern bistand på næste side</t>
  </si>
  <si>
    <t>Tallet hentes automatisk fra summen af Udstyr på næste side</t>
  </si>
  <si>
    <t>Tallet hentes automatisk fra summen af Øvrige projektudgifter på næste side</t>
  </si>
  <si>
    <t>ext_sup_tot</t>
  </si>
  <si>
    <t>equip_tot</t>
  </si>
  <si>
    <t>other_proj_exp_tot</t>
  </si>
  <si>
    <t>proj_inc_tot</t>
  </si>
  <si>
    <t>Information om anden tilskud angives, herunder navn på tilskudsgiver o.l.</t>
  </si>
  <si>
    <t>Information om anden tilskud angives, herunder myndighed / tilskudsordningens navn o.l. Eksempel Landbrugsstyrelsen, GUDP, Udviklings- og forskningsaktiviteter</t>
  </si>
  <si>
    <t>Revision</t>
  </si>
  <si>
    <t>Rejseudgifter - ophold, transport, herunder kørsel i egen bil</t>
  </si>
  <si>
    <t xml:space="preserve">Mødeudgifter - lokale og forplejning </t>
  </si>
  <si>
    <t>Timesats, kr.</t>
  </si>
  <si>
    <t>Der henvises til fondens vejledning om tilskud for nærmere information om tilskudsberettigede udgifter, herunder om moms.</t>
  </si>
  <si>
    <t xml:space="preserve">Rækkehøjden kan ændres, så der kan stå en længere tekst. </t>
  </si>
  <si>
    <t>Udstyr og dyr (køb af udstyr og dyr)</t>
  </si>
  <si>
    <t>Navn på planlagt ekstern bistand + nøgleord for opgaven</t>
  </si>
  <si>
    <t>Udstyr og dyr i alt</t>
  </si>
  <si>
    <t>Fondens tilskud</t>
  </si>
  <si>
    <t>Kommentarer til budgetterede udgifter til Øvrige udgifter</t>
  </si>
  <si>
    <t xml:space="preserve">Kommentarer til budgetterede indtægter </t>
  </si>
  <si>
    <t>Kommentarer til budgetterede udgifter til Udstyr og dyr</t>
  </si>
  <si>
    <t>Kommentarer til budgetterede udgifter til Ekstern bistand</t>
  </si>
  <si>
    <t>Anden finansiering i form af ”in kind” skal ikke medtages i budgettet, men skal omtales under afsnittet om bemærkninger til projektets budget og finansiering.</t>
  </si>
  <si>
    <t>Indtægter i alt</t>
  </si>
  <si>
    <t>Er der tale om leje af udstyr og dyr, skal udgiften medtages under øvrige projektudgifter.</t>
  </si>
  <si>
    <t>fast pris *</t>
  </si>
  <si>
    <t xml:space="preserve">Undlad derfor ved udskrift / konvertering til pdf at ændre på sideopsætningen, herunder at anvende skaleringsfunktionen. </t>
  </si>
  <si>
    <t xml:space="preserve">Tilskud fra fonden er offentligt tilskud. Ved andre offentlige tilskud forstås tilskud fra de øvrige produktionsafgiftsfonde, kommuner og regioner, ministerielle tilskudsordninger, EU-ordninger mm. </t>
  </si>
  <si>
    <t>Vejledning om konvertering af projektøkonomiskemaet fra Excel til pdf - se indsat billede til højre.</t>
  </si>
  <si>
    <t>Nogle af udgifterne skal specificeres nærmere fx materialer, analyser og leje af udstyr.</t>
  </si>
  <si>
    <t>I så fald indsættes blot en ekstra række med fx en yderligere materialespecifikation.</t>
  </si>
  <si>
    <t>Overvej om specifikationen af fx materiale-udgifter skal ske på flere selvstændige rækker. Det kan være relevant, hvis der er tale om forskellige typer materialer.</t>
  </si>
  <si>
    <t>Værdi før afskrivning
1.000 kr.</t>
  </si>
  <si>
    <t xml:space="preserve">Udgifter / finansiering i form af ”in kind” skal jf. vejledningen om tilskud ikke medtages i budgettet, men omtales i denne del af projektøkonomiskemaet. </t>
  </si>
  <si>
    <r>
      <t xml:space="preserve">Analyser: </t>
    </r>
    <r>
      <rPr>
        <i/>
        <sz val="10"/>
        <color theme="1"/>
        <rFont val="Arial"/>
        <family val="2"/>
      </rPr>
      <t>Specificer udgifterne her</t>
    </r>
  </si>
  <si>
    <r>
      <t xml:space="preserve">Materialer: </t>
    </r>
    <r>
      <rPr>
        <i/>
        <sz val="10"/>
        <color theme="1"/>
        <rFont val="Arial"/>
        <family val="2"/>
      </rPr>
      <t>Specificer udgifterne her</t>
    </r>
  </si>
  <si>
    <r>
      <t xml:space="preserve">Leje af udstyr: </t>
    </r>
    <r>
      <rPr>
        <i/>
        <sz val="10"/>
        <color theme="1"/>
        <rFont val="Arial"/>
        <family val="2"/>
      </rPr>
      <t>Specificer udgifterne her</t>
    </r>
  </si>
  <si>
    <r>
      <t xml:space="preserve">Leje af dyr: </t>
    </r>
    <r>
      <rPr>
        <i/>
        <sz val="10"/>
        <color theme="1"/>
        <rFont val="Arial"/>
        <family val="2"/>
      </rPr>
      <t>Specificer udgifterne her</t>
    </r>
  </si>
  <si>
    <r>
      <t xml:space="preserve">Studierejser/konferencer: </t>
    </r>
    <r>
      <rPr>
        <i/>
        <sz val="10"/>
        <color theme="1"/>
        <rFont val="Arial"/>
        <family val="2"/>
      </rPr>
      <t>Specificer udgifterne her</t>
    </r>
  </si>
  <si>
    <r>
      <t xml:space="preserve">Leje af faciliteter: </t>
    </r>
    <r>
      <rPr>
        <i/>
        <sz val="10"/>
        <color theme="1"/>
        <rFont val="Arial"/>
        <family val="2"/>
      </rPr>
      <t>Specificer udgifterne her</t>
    </r>
  </si>
  <si>
    <t xml:space="preserve">Ekstern bistand </t>
  </si>
  <si>
    <t>Teknologisk Institut, teknikere, gennemførelse markforsøg, AP 1, 2 og 3</t>
  </si>
  <si>
    <t>Kommunikationsbureau, udarbejdelse af kommunikationsmateriale, AP 5</t>
  </si>
  <si>
    <t>Landmandsværter for forsøg / dataindsamling m.m. Alle AP'er</t>
  </si>
  <si>
    <t>Københavns Universitet, forsker / bidrag til Analyser, AP 3</t>
  </si>
  <si>
    <t>Teknologisk Institut, konsulenter, faglig sparring evaluering af data, AP 4</t>
  </si>
  <si>
    <t>Konsulent - Facilitor for forbrugerevent, AP3</t>
  </si>
  <si>
    <t>* Når der er budgetteret med ekstern bistand til en fast pris, kommenteres opgavens omfang for dermed at kunne vurdere udgiften set i forhold til opgaven, fx at opgaven er baseret på 20 timer.</t>
  </si>
  <si>
    <t xml:space="preserve">Eksempel på specifikationer af udgifter. </t>
  </si>
  <si>
    <t xml:space="preserve">Læs nærmere om udgifter til køb af udstyr og dyr i fondens vejledning om tilskud jf. afsnittet om tilskudsberettigede udgifter, herunder om afskrivninger. </t>
  </si>
  <si>
    <r>
      <t xml:space="preserve">Kravet gælder for </t>
    </r>
    <r>
      <rPr>
        <b/>
        <sz val="10"/>
        <color theme="1"/>
        <rFont val="Arial"/>
        <family val="2"/>
      </rPr>
      <t>alle</t>
    </r>
    <r>
      <rPr>
        <sz val="10"/>
        <color theme="1"/>
        <rFont val="Arial"/>
        <family val="2"/>
      </rPr>
      <t xml:space="preserve"> tilskudsmodtagere.</t>
    </r>
  </si>
  <si>
    <t>Læs nærmere om udgifter til ekstern bistand i fondens vejledning om tilskud, jf. afsnittet om tilskudsberettigede udgifter.</t>
  </si>
  <si>
    <t>Kommentarer til budgetterede udgifter til Intern løn</t>
  </si>
  <si>
    <t>%-sats</t>
  </si>
  <si>
    <t>Alternativt anføres medarbejderkategorier ved angivelse af udgifter til intern løn. Der skal i så fald anvendes retvisende betegnelser som beskriver kategoriens opgave/status.</t>
  </si>
  <si>
    <t>Interne lønudgifter</t>
  </si>
  <si>
    <t>Op til 18 pct. af projektets tilskudsberettigede direkte lønudgifter</t>
  </si>
  <si>
    <t>Kørsel i egen bil er til statens lave takst. Se dog undtagelse i vejledning.</t>
  </si>
  <si>
    <t xml:space="preserve">Overhead </t>
  </si>
  <si>
    <t xml:space="preserve">Direkte udgifter </t>
  </si>
  <si>
    <t>Stillings-
betegnelse/
titel</t>
  </si>
  <si>
    <r>
      <t xml:space="preserve">Under dette punkt </t>
    </r>
    <r>
      <rPr>
        <b/>
        <sz val="10"/>
        <color theme="1"/>
        <rFont val="Arial"/>
        <family val="2"/>
      </rPr>
      <t>skal</t>
    </r>
    <r>
      <rPr>
        <sz val="10"/>
        <color theme="1"/>
        <rFont val="Arial"/>
        <family val="2"/>
      </rPr>
      <t xml:space="preserve"> det oplyses, hvilke overhead udgifter, som finansieres af tilskuddet.</t>
    </r>
  </si>
  <si>
    <t>F.eks. VIP (Videnskabeligt personale), TAP (Teknisk Administrativt Personale), Konsulenter, teknikere, koordinator/sekretærer, studentermedhjælpere.</t>
  </si>
  <si>
    <t>Op til 44 pct. af projektets tilskudsberettigede direkte udgifter, excl. ekstern bistand</t>
  </si>
  <si>
    <t>Som hovedregel kan overhead maksimalt udgøre 18 pct. af projektets tilskudsberettigede direkte lønudgifter. Støttemodtager må ikke overkompenseres (derfor op til 18%)</t>
  </si>
  <si>
    <t>Hvis ansøger budgetterer med udgifter fra en enhed, der har sammenfaldende interesser med ansøger i form af indbyrdes ejerforhold, familiemæssige relationer, bestemmende indflydelse eller en fælles tilknytning til samme større organisatoriske enhed, skal det være kostprisen, der budgetteres og afregnes med.</t>
  </si>
  <si>
    <t>Vejledning om konvertering af projektøkonomiskemaet fra Excel til pdf - se indsat billede til højre</t>
  </si>
  <si>
    <t xml:space="preserve">Ansøgers egenfinansiering </t>
  </si>
  <si>
    <t xml:space="preserve">Begge celler i kontrollinjen skal gå i "0" / "0 %", når budgettet er udfyldt. Dette er et udtryk for, at finansieringen svarer til udgifterne. </t>
  </si>
  <si>
    <t xml:space="preserve">Ved regnskabsaflæggelsen skal der være en tilsvarende omtale. </t>
  </si>
  <si>
    <t xml:space="preserve">Udgifterne under de enkelte hovedposter skal specificeres nedenfor. 
Ved regnskabsaflæggelsen skal der ligeledes ske en specifikation af udgifterne. Specifikationen i tilskudsregnskabet skal være sammenligneligt med budgettet. </t>
  </si>
  <si>
    <t>Konsulent fra ingeniørvirksomhed - faglig sparring, AP4</t>
  </si>
  <si>
    <t>Specifikationen kan fx være hvor mange medarbejdere, der skal deltage.</t>
  </si>
  <si>
    <t xml:space="preserve">OBS - Overvej om tekst og tabeller i pdf-udgaven fremstår hensigtsmæssigt. Falder sideskift fx naturligt, er der blanke sider osv. Hvis ikke så ret til og lav en ny pdf-udgave for derved at gøre ansøgningen mere læsevenlig. </t>
  </si>
  <si>
    <t>Hovedregel</t>
  </si>
  <si>
    <t>Undtagelse</t>
  </si>
  <si>
    <t xml:space="preserve">Interne lønudgifter (vejledning afsnit 9.1) udfyldes fra øverste linje og nedefter. </t>
  </si>
  <si>
    <t>Særlige organisationstyper er undtaget herfra (se vejledningen afsnit 9.1), og kan i stedet anvende en beregningsteknisk årsnorm der ikke er lavere end 1374 timer.</t>
  </si>
  <si>
    <t>Anfør navnet på projektmedarbejder (medarbejder kan være anonym, i såfald anføres alias, fx NN1) og titel, samt individuel timesats.</t>
  </si>
  <si>
    <t>Som hovedregel skal der anvendes en beregningsteknisk årsnorm på 1649 timer ved timesatsberegning.</t>
  </si>
  <si>
    <t>Med henvisning til fondens vejledning om tilskud, jf. afsnittet om tilskudsberettigede udgifter og herunder om intern løn (afsnit 9.1), kommenteres på anvendte timesatser, principper for beregningen heraf o.l. Vær opmærksom på, at der skal føres et timeregnskab.</t>
  </si>
  <si>
    <t xml:space="preserve">Ansøger kan slette tekst, når der ikke er budgetteret med den pågældende udgift i det ansøgte projekt. </t>
  </si>
  <si>
    <t>ovh_total_amount</t>
  </si>
  <si>
    <t>ovh_main_rule_pct</t>
  </si>
  <si>
    <t>ovh_main_rule_amount</t>
  </si>
  <si>
    <t>ovh_exception_pct</t>
  </si>
  <si>
    <t>ovh_exception_amount</t>
  </si>
  <si>
    <t>proj_direct_exp</t>
  </si>
  <si>
    <t>8. Projektets budget i bevillingsåret 2025 og bevillingsåret 2026</t>
  </si>
  <si>
    <t>1. Budgettet, jf. kolonne C svarer til 2025-budgettet, jf. godkendt basisansøgning.</t>
  </si>
  <si>
    <t>2. Budgettet, jf. kolonne C svarer til 2025-budgettet, jf. tidligere godkendt ændringsansøgning, herunder projektforlængelse fra forrige år.</t>
  </si>
  <si>
    <t>Godkendt budget 2025</t>
  </si>
  <si>
    <t>A</t>
  </si>
  <si>
    <t>B</t>
  </si>
  <si>
    <t>C</t>
  </si>
  <si>
    <t>9 Overordnede bemærkninger til projektets udgifter og finansiering</t>
  </si>
  <si>
    <r>
      <t>10 Specifikation</t>
    </r>
    <r>
      <rPr>
        <b/>
        <sz val="11"/>
        <color theme="1"/>
        <rFont val="Calibri"/>
        <family val="2"/>
      </rPr>
      <t xml:space="preserve"> og bemærkninger til de enkelte hovedposter i budgettet</t>
    </r>
  </si>
  <si>
    <t>Budget 2026, 
pba. projektforlængelse</t>
  </si>
  <si>
    <t>Ændringsbudget 2025, 
pba. projektforlængelsen</t>
  </si>
  <si>
    <t>Budget 2026, 
pba. Projektforlængelse</t>
  </si>
  <si>
    <t>Ændringsbudget 2025, 
pba. Projektforlængelsen</t>
  </si>
  <si>
    <t>Sats, kr.</t>
  </si>
  <si>
    <t>Overhead, 
1.000 kr.</t>
  </si>
  <si>
    <t>Lønudgifter,
1.000 kr</t>
  </si>
  <si>
    <t>Direkte udgifter
1.000 kr.</t>
  </si>
  <si>
    <t xml:space="preserve">Fonden har lavet en standardopsætning af siderne i form af angivelse af "udskriftsområde".  Det betyder, at det alene er udskriftsområdet, som kommer med </t>
  </si>
  <si>
    <t xml:space="preserve">ved fysisk udskrift eller ved konvertering/udskrift til pdf. De grå kanter markerer udskriftsområdet. </t>
  </si>
  <si>
    <t>Overhead som finansieres af projektet 2026</t>
  </si>
  <si>
    <t>Overhead som finansieres af projektet 2025</t>
  </si>
  <si>
    <t>%-tillæg</t>
  </si>
  <si>
    <t xml:space="preserve">Overhead beregnet som et tillæg til tilskudsgrundlaget - Model II </t>
  </si>
  <si>
    <t xml:space="preserve">Overhead beregnet som tillæg til intern løn - Model I </t>
  </si>
  <si>
    <t>Kommentarer til overhead. (Punktet SKAL udfyldes, når der er budgetteret med overheadudgifter)</t>
  </si>
  <si>
    <r>
      <rPr>
        <b/>
        <sz val="10"/>
        <color theme="1"/>
        <rFont val="Arial"/>
        <family val="2"/>
      </rPr>
      <t>Når</t>
    </r>
    <r>
      <rPr>
        <sz val="10"/>
        <color theme="1"/>
        <rFont val="Arial"/>
        <family val="2"/>
      </rPr>
      <t xml:space="preserve"> tilskuddet finansierer overhead skal dette fremgå af projektøkonomiskemaet. For 2026 skal de nye overheadregler anvendes, mens der for 2025 skal anvendes de overheadregler der var gældende for bevillingsåret 2025. </t>
    </r>
  </si>
  <si>
    <t xml:space="preserve">Indtægter i projektperioden </t>
  </si>
  <si>
    <t>Medarbejdernavn/alias</t>
  </si>
  <si>
    <r>
      <t>Det er timeantal og sats i</t>
    </r>
    <r>
      <rPr>
        <sz val="9"/>
        <color rgb="FFFF0000"/>
        <rFont val="Arial"/>
        <family val="2"/>
      </rPr>
      <t xml:space="preserve"> </t>
    </r>
    <r>
      <rPr>
        <b/>
        <sz val="9"/>
        <rFont val="Arial"/>
        <family val="2"/>
      </rPr>
      <t>2026</t>
    </r>
    <r>
      <rPr>
        <sz val="9"/>
        <color theme="1"/>
        <rFont val="Arial"/>
        <family val="2"/>
      </rPr>
      <t xml:space="preserve"> som skal oplyses i kolonne D og E. Derved beregnes udgifterne automatisk i kolonne F/G.</t>
    </r>
  </si>
  <si>
    <t>Værdi efter afskrivning
1.000 kr.</t>
  </si>
  <si>
    <t>Tallet hentes automatisk fra summen af Intern løn på næste side</t>
  </si>
  <si>
    <t>Tallet hentes automatisk fra summen af Overhead på næste side</t>
  </si>
  <si>
    <t>Tallet hentes automatisk fra summen af Indtægter på næste side</t>
  </si>
  <si>
    <t>Tallet udregnes automatisk</t>
  </si>
  <si>
    <t xml:space="preserve">Der kan indsættes flere rækker, hvis der er behov for det. OBS Rækkehøjden kan ændres, så der kan stå en længere tekst. </t>
  </si>
  <si>
    <t>Der er fortrykt en række udgifter, som typisk ses på tværs af projekter. Listen er ikke udtømmende, og der er således også plads til at indsætte andre udgifter.</t>
  </si>
  <si>
    <t>Undtaget fra ovennævnte regel er  
a) offentlige vidensinstitutioner og almennyttige private organisationer, fx GTS-institutter, der udfører uafhængig forsknings- og udviklingsvirksomhed til gavn for offentligheden, og som kan sidestilles med universiteter mv., og 
b) private organisationer mv., der fremmer samfundsmæssige målsætninger gennem aktiviteter til gavn for en bred kreds, og som ikke selv er den umiddelbart begunstigede for tilskuddet
som kan anvende en overheadsats der er op til 44% af de direkte udgifter Excl. ekstern bistand. Støttemodtager må ikke overkompenseres (derfor op til 44%)
Ansøger kan kun søge under enten hovedregel (lønudgifter max 18%) eller undtagelse (direte udgifter max 44%) jf. vejledningens afsnit 9.6.</t>
  </si>
  <si>
    <t>Her indsættes overheadoplysninger for 2025.</t>
  </si>
  <si>
    <t>Udgifter er opgjort uden moms: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</si>
</sst>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22"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10"/>
      <color theme="1"/>
      <name val="Arial"/>
      <family val="2"/>
    </font>
    <font>
      <b/>
      <sz val="10"/>
      <name val="Arial"/>
      <family val="2"/>
    </font>
    <font>
      <b/>
      <sz val="11"/>
      <color theme="1"/>
      <name val="Calibri"/>
      <family val="2"/>
    </font>
    <font>
      <sz val="11"/>
      <color rgb="FF808080"/>
      <name val="Calibri"/>
      <family val="2"/>
    </font>
    <font>
      <sz val="10"/>
      <name val="Arial"/>
      <family val="2"/>
    </font>
    <font>
      <u/>
      <sz val="10"/>
      <color theme="1"/>
      <name val="Arial"/>
      <family val="2"/>
    </font>
    <font>
      <sz val="10"/>
      <color rgb="FFFF0000"/>
      <name val="Arial"/>
      <family val="2"/>
    </font>
    <font>
      <b/>
      <sz val="9"/>
      <color theme="1"/>
      <name val="Arial"/>
      <family val="2"/>
    </font>
    <font>
      <i/>
      <sz val="10"/>
      <color theme="1"/>
      <name val="Arial"/>
      <family val="2"/>
    </font>
    <font>
      <sz val="9"/>
      <color rgb="FFFF0000"/>
      <name val="Arial"/>
      <family val="2"/>
    </font>
    <font>
      <b/>
      <sz val="9"/>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20">
    <border>
      <left/>
      <right/>
      <top/>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0" tint="-0.24994659260841701"/>
      </bottom>
      <diagonal/>
    </border>
    <border>
      <left/>
      <right style="medium">
        <color theme="0" tint="-0.24994659260841701"/>
      </right>
      <top/>
      <bottom/>
      <diagonal/>
    </border>
    <border>
      <left style="thin">
        <color indexed="64"/>
      </left>
      <right style="thin">
        <color auto="1"/>
      </right>
      <top/>
      <bottom/>
      <diagonal/>
    </border>
  </borders>
  <cellStyleXfs count="2">
    <xf numFmtId="0" fontId="0" fillId="0" borderId="0"/>
    <xf numFmtId="9" fontId="10" fillId="0" borderId="0" applyFont="0" applyFill="0" applyBorder="0" applyAlignment="0" applyProtection="0"/>
  </cellStyleXfs>
  <cellXfs count="330">
    <xf numFmtId="0" fontId="0" fillId="0" borderId="0" xfId="0"/>
    <xf numFmtId="0" fontId="11" fillId="0" borderId="0" xfId="0" applyFont="1"/>
    <xf numFmtId="0" fontId="0" fillId="0" borderId="0" xfId="0" applyAlignment="1">
      <alignment horizontal="right"/>
    </xf>
    <xf numFmtId="3" fontId="0" fillId="0" borderId="0" xfId="0" applyNumberFormat="1" applyAlignment="1">
      <alignment horizontal="right"/>
    </xf>
    <xf numFmtId="0" fontId="0" fillId="2" borderId="4" xfId="0" applyFill="1" applyBorder="1"/>
    <xf numFmtId="0" fontId="0" fillId="2" borderId="4" xfId="0" applyFill="1" applyBorder="1" applyAlignment="1">
      <alignment horizontal="right"/>
    </xf>
    <xf numFmtId="0" fontId="0" fillId="2" borderId="3" xfId="0" applyFill="1" applyBorder="1"/>
    <xf numFmtId="0" fontId="0" fillId="2" borderId="3" xfId="0" applyFill="1" applyBorder="1" applyAlignment="1">
      <alignment horizontal="right"/>
    </xf>
    <xf numFmtId="0" fontId="11" fillId="2" borderId="3" xfId="0" applyFont="1" applyFill="1" applyBorder="1"/>
    <xf numFmtId="0" fontId="0" fillId="0" borderId="0" xfId="0" applyAlignment="1">
      <alignment horizontal="center"/>
    </xf>
    <xf numFmtId="0" fontId="11" fillId="0" borderId="0" xfId="0" applyFont="1" applyAlignment="1">
      <alignment vertical="center"/>
    </xf>
    <xf numFmtId="0" fontId="0" fillId="0" borderId="0" xfId="0" applyProtection="1">
      <protection locked="0"/>
    </xf>
    <xf numFmtId="0" fontId="0" fillId="0" borderId="0" xfId="0" applyAlignment="1" applyProtection="1">
      <alignment horizontal="right"/>
      <protection locked="0"/>
    </xf>
    <xf numFmtId="0" fontId="0" fillId="0" borderId="0" xfId="0" applyAlignment="1" applyProtection="1">
      <alignment horizontal="left"/>
      <protection locked="0"/>
    </xf>
    <xf numFmtId="0" fontId="0" fillId="0" borderId="0" xfId="0" applyAlignment="1" applyProtection="1">
      <alignment vertical="center"/>
      <protection locked="0"/>
    </xf>
    <xf numFmtId="6" fontId="0" fillId="0" borderId="0" xfId="0" applyNumberFormat="1" applyProtection="1">
      <protection locked="0"/>
    </xf>
    <xf numFmtId="0" fontId="0" fillId="0" borderId="0" xfId="0" applyAlignment="1" applyProtection="1">
      <alignment vertical="top"/>
      <protection locked="0"/>
    </xf>
    <xf numFmtId="0" fontId="0" fillId="0" borderId="17" xfId="0" applyBorder="1" applyProtection="1">
      <protection locked="0"/>
    </xf>
    <xf numFmtId="0" fontId="0" fillId="0" borderId="17" xfId="0" applyBorder="1" applyAlignment="1" applyProtection="1">
      <alignment horizontal="right"/>
      <protection locked="0"/>
    </xf>
    <xf numFmtId="0" fontId="0" fillId="0" borderId="0" xfId="0" applyAlignment="1" applyProtection="1">
      <alignment horizontal="center"/>
      <protection locked="0"/>
    </xf>
    <xf numFmtId="6" fontId="11" fillId="0" borderId="0" xfId="0" applyNumberFormat="1" applyFont="1" applyProtection="1">
      <protection locked="0"/>
    </xf>
    <xf numFmtId="0" fontId="0" fillId="0" borderId="0" xfId="0" applyAlignment="1" applyProtection="1">
      <alignment horizontal="center" vertical="top"/>
      <protection locked="0"/>
    </xf>
    <xf numFmtId="3" fontId="0" fillId="0" borderId="0" xfId="0" applyNumberFormat="1" applyAlignment="1" applyProtection="1">
      <alignment vertical="top"/>
      <protection locked="0"/>
    </xf>
    <xf numFmtId="0" fontId="0" fillId="0" borderId="1" xfId="0" applyBorder="1" applyAlignment="1" applyProtection="1">
      <alignment vertical="top"/>
      <protection locked="0"/>
    </xf>
    <xf numFmtId="9" fontId="0" fillId="0" borderId="0" xfId="1" applyFont="1" applyFill="1" applyAlignment="1">
      <alignment horizontal="right"/>
    </xf>
    <xf numFmtId="0" fontId="0" fillId="0" borderId="0" xfId="0" applyAlignment="1">
      <alignment horizontal="center" vertical="center"/>
    </xf>
    <xf numFmtId="0" fontId="17" fillId="0" borderId="0" xfId="0" applyFont="1" applyAlignment="1" applyProtection="1">
      <alignment horizontal="left"/>
      <protection locked="0"/>
    </xf>
    <xf numFmtId="0" fontId="17" fillId="0" borderId="0" xfId="0" applyFont="1"/>
    <xf numFmtId="0" fontId="0" fillId="0" borderId="0" xfId="0" applyAlignment="1">
      <alignment vertical="center"/>
    </xf>
    <xf numFmtId="0" fontId="0" fillId="0" borderId="0" xfId="0" applyAlignment="1">
      <alignment vertical="top"/>
    </xf>
    <xf numFmtId="9" fontId="17" fillId="0" borderId="0" xfId="0" applyNumberFormat="1" applyFont="1" applyAlignment="1">
      <alignment vertical="top"/>
    </xf>
    <xf numFmtId="9" fontId="0" fillId="0" borderId="0" xfId="0" applyNumberFormat="1" applyAlignment="1">
      <alignment vertical="top"/>
    </xf>
    <xf numFmtId="9" fontId="0" fillId="0" borderId="18" xfId="0" applyNumberFormat="1" applyBorder="1" applyAlignment="1">
      <alignment horizontal="right"/>
    </xf>
    <xf numFmtId="9" fontId="11" fillId="0" borderId="18" xfId="0" applyNumberFormat="1" applyFont="1" applyBorder="1" applyAlignment="1">
      <alignment horizontal="right"/>
    </xf>
    <xf numFmtId="0" fontId="14" fillId="0" borderId="18" xfId="0" applyFont="1" applyBorder="1" applyAlignment="1">
      <alignment horizontal="right" vertical="center" wrapText="1"/>
    </xf>
    <xf numFmtId="3" fontId="11" fillId="0" borderId="18" xfId="0" applyNumberFormat="1" applyFont="1" applyBorder="1" applyAlignment="1">
      <alignment horizontal="center" vertical="center"/>
    </xf>
    <xf numFmtId="3" fontId="0" fillId="0" borderId="18" xfId="0" applyNumberFormat="1" applyBorder="1" applyAlignment="1">
      <alignment horizontal="center" vertical="center"/>
    </xf>
    <xf numFmtId="0" fontId="0" fillId="0" borderId="18" xfId="0" applyBorder="1" applyAlignment="1">
      <alignment horizontal="right"/>
    </xf>
    <xf numFmtId="3" fontId="0" fillId="0" borderId="18" xfId="0" applyNumberFormat="1" applyBorder="1" applyAlignment="1">
      <alignment horizontal="right"/>
    </xf>
    <xf numFmtId="9" fontId="0" fillId="0" borderId="0" xfId="0" applyNumberFormat="1" applyAlignment="1">
      <alignment horizontal="left"/>
    </xf>
    <xf numFmtId="9" fontId="0" fillId="0" borderId="0" xfId="0" applyNumberFormat="1" applyAlignment="1" applyProtection="1">
      <alignment horizontal="left"/>
      <protection locked="0"/>
    </xf>
    <xf numFmtId="0" fontId="0" fillId="0" borderId="0" xfId="0" applyAlignment="1">
      <alignment horizontal="left" vertical="center"/>
    </xf>
    <xf numFmtId="3" fontId="0" fillId="0" borderId="18" xfId="0" applyNumberFormat="1" applyBorder="1" applyAlignment="1" applyProtection="1">
      <alignment horizontal="right"/>
      <protection locked="0"/>
    </xf>
    <xf numFmtId="3" fontId="11" fillId="0" borderId="18" xfId="0" applyNumberFormat="1" applyFont="1" applyBorder="1" applyAlignment="1">
      <alignment horizontal="right"/>
    </xf>
    <xf numFmtId="4" fontId="0" fillId="0" borderId="0" xfId="0" applyNumberFormat="1"/>
    <xf numFmtId="0" fontId="0" fillId="0" borderId="15" xfId="0" applyBorder="1" applyAlignment="1" applyProtection="1">
      <alignment horizontal="center"/>
      <protection locked="0"/>
    </xf>
    <xf numFmtId="9" fontId="0" fillId="0" borderId="18" xfId="1" applyFont="1" applyFill="1" applyBorder="1" applyAlignment="1">
      <alignment horizontal="right"/>
    </xf>
    <xf numFmtId="3" fontId="11" fillId="0" borderId="18" xfId="0" applyNumberFormat="1" applyFont="1" applyBorder="1" applyAlignment="1" applyProtection="1">
      <alignment horizontal="right"/>
      <protection locked="0"/>
    </xf>
    <xf numFmtId="0" fontId="0" fillId="0" borderId="0" xfId="0" applyAlignment="1">
      <alignment wrapText="1"/>
    </xf>
    <xf numFmtId="9" fontId="0" fillId="0" borderId="0" xfId="0" applyNumberFormat="1" applyAlignment="1">
      <alignment horizontal="right"/>
    </xf>
    <xf numFmtId="1" fontId="0" fillId="0" borderId="18" xfId="0" applyNumberFormat="1" applyBorder="1" applyAlignment="1">
      <alignment horizontal="right"/>
    </xf>
    <xf numFmtId="1" fontId="0" fillId="0" borderId="0" xfId="0" applyNumberFormat="1" applyAlignment="1">
      <alignment horizontal="right"/>
    </xf>
    <xf numFmtId="0" fontId="0" fillId="0" borderId="18" xfId="0" applyBorder="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18" xfId="0" applyBorder="1" applyAlignment="1" applyProtection="1">
      <alignment horizontal="right"/>
      <protection locked="0"/>
    </xf>
    <xf numFmtId="0" fontId="0" fillId="0" borderId="7" xfId="0" applyBorder="1" applyAlignment="1" applyProtection="1">
      <alignment vertical="top"/>
      <protection locked="0"/>
    </xf>
    <xf numFmtId="0" fontId="11" fillId="2" borderId="7" xfId="0" applyFont="1" applyFill="1" applyBorder="1" applyAlignment="1">
      <alignment vertical="center"/>
    </xf>
    <xf numFmtId="0" fontId="0" fillId="2" borderId="1" xfId="0" applyFill="1" applyBorder="1" applyAlignment="1" applyProtection="1">
      <alignment horizontal="right"/>
      <protection locked="0"/>
    </xf>
    <xf numFmtId="0" fontId="0" fillId="2" borderId="1" xfId="0" applyFill="1" applyBorder="1" applyAlignment="1" applyProtection="1">
      <alignment horizontal="left"/>
      <protection locked="0"/>
    </xf>
    <xf numFmtId="0" fontId="0" fillId="2" borderId="4" xfId="0" applyFill="1" applyBorder="1" applyAlignment="1" applyProtection="1">
      <alignment horizontal="right"/>
      <protection locked="0"/>
    </xf>
    <xf numFmtId="0" fontId="16" fillId="2" borderId="0" xfId="0" applyFont="1" applyFill="1"/>
    <xf numFmtId="0" fontId="0" fillId="2" borderId="0" xfId="0" applyFill="1" applyProtection="1">
      <protection locked="0"/>
    </xf>
    <xf numFmtId="0" fontId="11" fillId="2" borderId="0" xfId="0" applyFont="1" applyFill="1"/>
    <xf numFmtId="0" fontId="18" fillId="0" borderId="0" xfId="0" applyFont="1"/>
    <xf numFmtId="0" fontId="0" fillId="2" borderId="4" xfId="0" applyFill="1" applyBorder="1" applyAlignment="1">
      <alignment horizontal="center" wrapText="1"/>
    </xf>
    <xf numFmtId="0" fontId="0" fillId="0" borderId="0" xfId="0" quotePrefix="1" applyAlignment="1" applyProtection="1">
      <alignment horizontal="left"/>
      <protection locked="0"/>
    </xf>
    <xf numFmtId="0" fontId="0" fillId="2" borderId="1" xfId="0" applyFill="1" applyBorder="1" applyAlignment="1" applyProtection="1">
      <alignment horizontal="center" wrapText="1"/>
      <protection locked="0"/>
    </xf>
    <xf numFmtId="0" fontId="0" fillId="0" borderId="1" xfId="0" applyBorder="1" applyAlignment="1" applyProtection="1">
      <alignment horizontal="left"/>
      <protection locked="0"/>
    </xf>
    <xf numFmtId="0" fontId="0" fillId="0" borderId="4" xfId="0" applyBorder="1" applyAlignment="1" applyProtection="1">
      <alignment vertical="top"/>
      <protection locked="0"/>
    </xf>
    <xf numFmtId="0" fontId="0" fillId="0" borderId="1" xfId="0" applyBorder="1" applyAlignment="1" applyProtection="1">
      <alignment horizontal="center" vertical="top" wrapText="1"/>
      <protection locked="0"/>
    </xf>
    <xf numFmtId="3" fontId="0" fillId="0" borderId="1" xfId="0" applyNumberFormat="1" applyBorder="1" applyAlignment="1" applyProtection="1">
      <alignment horizontal="center" vertical="top"/>
      <protection locked="0"/>
    </xf>
    <xf numFmtId="0" fontId="0" fillId="0" borderId="4" xfId="0" applyBorder="1" applyAlignment="1" applyProtection="1">
      <alignment vertical="top" wrapText="1"/>
      <protection locked="0"/>
    </xf>
    <xf numFmtId="0" fontId="0" fillId="0" borderId="4" xfId="0" applyBorder="1" applyAlignment="1" applyProtection="1">
      <alignment horizontal="center" vertical="top" wrapText="1"/>
      <protection locked="0"/>
    </xf>
    <xf numFmtId="3" fontId="0" fillId="0" borderId="0" xfId="0" applyNumberFormat="1" applyAlignment="1" applyProtection="1">
      <alignment horizontal="center" vertical="top"/>
      <protection locked="0"/>
    </xf>
    <xf numFmtId="0" fontId="0" fillId="0" borderId="1" xfId="0" applyBorder="1" applyProtection="1">
      <protection locked="0"/>
    </xf>
    <xf numFmtId="0" fontId="0" fillId="0" borderId="1" xfId="0" applyBorder="1" applyAlignment="1" applyProtection="1">
      <alignment horizontal="center"/>
      <protection locked="0"/>
    </xf>
    <xf numFmtId="3" fontId="0" fillId="0" borderId="1" xfId="0" applyNumberFormat="1" applyBorder="1" applyAlignment="1" applyProtection="1">
      <alignment horizontal="center"/>
      <protection locked="0"/>
    </xf>
    <xf numFmtId="0" fontId="0" fillId="0" borderId="3" xfId="0" applyBorder="1" applyProtection="1">
      <protection locked="0"/>
    </xf>
    <xf numFmtId="3" fontId="0" fillId="0" borderId="3" xfId="0" applyNumberFormat="1" applyBorder="1" applyProtection="1">
      <protection locked="0"/>
    </xf>
    <xf numFmtId="3" fontId="0" fillId="0" borderId="3" xfId="0" applyNumberFormat="1" applyBorder="1" applyAlignment="1" applyProtection="1">
      <alignment horizontal="center" vertical="top"/>
      <protection locked="0"/>
    </xf>
    <xf numFmtId="0" fontId="0" fillId="0" borderId="4" xfId="0" applyBorder="1" applyAlignment="1" applyProtection="1">
      <alignment horizontal="left"/>
      <protection locked="0"/>
    </xf>
    <xf numFmtId="0" fontId="0" fillId="0" borderId="4" xfId="0" applyBorder="1" applyAlignment="1" applyProtection="1">
      <alignment horizontal="center"/>
      <protection locked="0"/>
    </xf>
    <xf numFmtId="4" fontId="0" fillId="0" borderId="4" xfId="0" applyNumberFormat="1" applyBorder="1" applyAlignment="1" applyProtection="1">
      <alignment horizontal="center"/>
      <protection locked="0"/>
    </xf>
    <xf numFmtId="3" fontId="0" fillId="0" borderId="4" xfId="0" applyNumberFormat="1" applyBorder="1" applyAlignment="1" applyProtection="1">
      <alignment horizontal="center" vertical="top"/>
      <protection locked="0"/>
    </xf>
    <xf numFmtId="0" fontId="11" fillId="2" borderId="13" xfId="0" applyFont="1" applyFill="1" applyBorder="1" applyAlignment="1">
      <alignment vertical="top"/>
    </xf>
    <xf numFmtId="0" fontId="11" fillId="0" borderId="0" xfId="0" applyFont="1" applyAlignment="1">
      <alignment horizontal="right"/>
    </xf>
    <xf numFmtId="3" fontId="0" fillId="0" borderId="15" xfId="0" applyNumberFormat="1" applyBorder="1" applyAlignment="1">
      <alignment horizontal="right" vertical="top"/>
    </xf>
    <xf numFmtId="3" fontId="0" fillId="0" borderId="16" xfId="0" applyNumberFormat="1" applyBorder="1" applyAlignment="1">
      <alignment horizontal="right" vertical="top"/>
    </xf>
    <xf numFmtId="3" fontId="0" fillId="0" borderId="0" xfId="0" applyNumberFormat="1"/>
    <xf numFmtId="0" fontId="0" fillId="0" borderId="0" xfId="0" applyAlignment="1">
      <alignment horizontal="center" vertical="center" wrapText="1"/>
    </xf>
    <xf numFmtId="0" fontId="0" fillId="0" borderId="11" xfId="0" applyBorder="1" applyAlignment="1" applyProtection="1">
      <alignment horizontal="center"/>
      <protection locked="0"/>
    </xf>
    <xf numFmtId="0" fontId="5" fillId="0" borderId="0" xfId="0" applyFont="1" applyProtection="1">
      <protection locked="0"/>
    </xf>
    <xf numFmtId="0" fontId="5" fillId="0" borderId="0" xfId="0" applyFont="1"/>
    <xf numFmtId="0" fontId="5" fillId="0" borderId="0" xfId="0" applyFont="1" applyAlignment="1" applyProtection="1">
      <alignment horizontal="center"/>
      <protection locked="0"/>
    </xf>
    <xf numFmtId="0" fontId="5" fillId="0" borderId="0" xfId="0" applyFont="1" applyAlignment="1">
      <alignment horizontal="right"/>
    </xf>
    <xf numFmtId="0" fontId="14" fillId="0" borderId="0" xfId="0" applyFont="1" applyAlignment="1">
      <alignment horizontal="right" vertical="center" wrapText="1"/>
    </xf>
    <xf numFmtId="0" fontId="15" fillId="0" borderId="0" xfId="0" applyFont="1" applyAlignment="1" applyProtection="1">
      <alignment horizontal="center" vertical="center" wrapText="1"/>
      <protection locked="0"/>
    </xf>
    <xf numFmtId="0" fontId="12" fillId="0" borderId="0" xfId="0" applyFont="1" applyAlignment="1">
      <alignment vertical="center"/>
    </xf>
    <xf numFmtId="0" fontId="14" fillId="0" borderId="0" xfId="0" applyFont="1" applyAlignment="1">
      <alignment horizontal="right" vertical="center"/>
    </xf>
    <xf numFmtId="0" fontId="0" fillId="0" borderId="14" xfId="0" applyBorder="1" applyAlignment="1" applyProtection="1">
      <alignment horizontal="center"/>
      <protection locked="0"/>
    </xf>
    <xf numFmtId="0" fontId="0" fillId="0" borderId="10" xfId="0" applyBorder="1" applyAlignment="1" applyProtection="1">
      <alignment horizontal="center"/>
      <protection locked="0"/>
    </xf>
    <xf numFmtId="0" fontId="11" fillId="2" borderId="6" xfId="0" applyFont="1" applyFill="1" applyBorder="1" applyAlignment="1">
      <alignment vertical="center"/>
    </xf>
    <xf numFmtId="0" fontId="0" fillId="2" borderId="3" xfId="0" applyFill="1" applyBorder="1" applyAlignment="1" applyProtection="1">
      <alignment horizontal="left"/>
      <protection locked="0"/>
    </xf>
    <xf numFmtId="0" fontId="0" fillId="2" borderId="3" xfId="0" applyFill="1" applyBorder="1" applyAlignment="1" applyProtection="1">
      <alignment horizontal="right"/>
      <protection locked="0"/>
    </xf>
    <xf numFmtId="0" fontId="0" fillId="2" borderId="15" xfId="0" applyFill="1" applyBorder="1" applyAlignment="1" applyProtection="1">
      <alignment vertical="top" wrapText="1"/>
      <protection locked="0"/>
    </xf>
    <xf numFmtId="0" fontId="0" fillId="2" borderId="15" xfId="0" applyFill="1" applyBorder="1" applyAlignment="1" applyProtection="1">
      <alignment wrapText="1"/>
      <protection locked="0"/>
    </xf>
    <xf numFmtId="1" fontId="0" fillId="0" borderId="15" xfId="0" applyNumberFormat="1" applyBorder="1" applyAlignment="1" applyProtection="1">
      <alignment horizontal="right" vertical="top"/>
      <protection locked="0"/>
    </xf>
    <xf numFmtId="0" fontId="5" fillId="0" borderId="0" xfId="0" applyFont="1" applyAlignment="1">
      <alignment horizontal="left" vertical="top"/>
    </xf>
    <xf numFmtId="0" fontId="14" fillId="0" borderId="18" xfId="0" applyFont="1" applyBorder="1" applyAlignment="1">
      <alignment horizontal="left" vertical="top" wrapText="1"/>
    </xf>
    <xf numFmtId="0" fontId="0" fillId="0" borderId="0" xfId="0" applyAlignment="1">
      <alignment horizontal="left" vertical="top"/>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3" fillId="0" borderId="15" xfId="0" applyFont="1" applyBorder="1" applyAlignment="1" applyProtection="1">
      <alignment horizontal="center"/>
      <protection locked="0"/>
    </xf>
    <xf numFmtId="3" fontId="11" fillId="0" borderId="0" xfId="0" applyNumberFormat="1" applyFont="1" applyAlignment="1">
      <alignment horizontal="right"/>
    </xf>
    <xf numFmtId="0" fontId="0" fillId="0" borderId="4" xfId="0"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3" borderId="15"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7"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9" fontId="0" fillId="0" borderId="4" xfId="0" applyNumberFormat="1" applyBorder="1" applyAlignment="1" applyProtection="1">
      <alignment horizontal="right" vertical="top" wrapText="1"/>
      <protection locked="0"/>
    </xf>
    <xf numFmtId="1" fontId="11" fillId="0" borderId="0" xfId="0" applyNumberFormat="1" applyFont="1" applyAlignment="1">
      <alignment horizontal="right"/>
    </xf>
    <xf numFmtId="0" fontId="0" fillId="0" borderId="5" xfId="0" applyBorder="1" applyProtection="1">
      <protection locked="0"/>
    </xf>
    <xf numFmtId="0" fontId="11" fillId="0" borderId="0" xfId="0" applyFont="1" applyProtection="1">
      <protection locked="0"/>
    </xf>
    <xf numFmtId="0" fontId="11" fillId="0" borderId="9" xfId="0" applyFont="1" applyBorder="1" applyProtection="1">
      <protection locked="0"/>
    </xf>
    <xf numFmtId="0" fontId="18" fillId="0" borderId="5" xfId="0" applyFont="1" applyBorder="1" applyAlignment="1" applyProtection="1">
      <alignment vertical="center"/>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center" vertical="top" wrapText="1"/>
      <protection locked="0"/>
    </xf>
    <xf numFmtId="0" fontId="18" fillId="0" borderId="9" xfId="0" applyFont="1" applyBorder="1" applyAlignment="1" applyProtection="1">
      <alignment horizontal="center" vertical="top" wrapText="1"/>
      <protection locked="0"/>
    </xf>
    <xf numFmtId="0" fontId="18" fillId="0" borderId="5" xfId="0" applyFont="1" applyBorder="1" applyProtection="1">
      <protection locked="0"/>
    </xf>
    <xf numFmtId="6" fontId="9" fillId="0" borderId="0" xfId="0" applyNumberFormat="1" applyFont="1" applyAlignment="1" applyProtection="1">
      <alignment horizontal="center" vertical="top" wrapText="1"/>
      <protection locked="0"/>
    </xf>
    <xf numFmtId="6" fontId="9" fillId="0" borderId="9" xfId="0" applyNumberFormat="1" applyFont="1" applyBorder="1" applyAlignment="1" applyProtection="1">
      <alignment horizontal="center" vertical="top" wrapText="1"/>
      <protection locked="0"/>
    </xf>
    <xf numFmtId="0" fontId="9" fillId="0" borderId="5" xfId="0" applyFont="1" applyBorder="1" applyAlignment="1">
      <alignment horizontal="left" vertical="top"/>
    </xf>
    <xf numFmtId="3" fontId="9" fillId="0" borderId="0" xfId="0" applyNumberFormat="1" applyFont="1" applyAlignment="1" applyProtection="1">
      <alignment horizontal="center" vertical="top" wrapText="1"/>
      <protection locked="0"/>
    </xf>
    <xf numFmtId="0" fontId="9" fillId="0" borderId="0" xfId="0" applyFont="1" applyAlignment="1" applyProtection="1">
      <alignment horizontal="center" vertical="top" wrapText="1"/>
      <protection locked="0"/>
    </xf>
    <xf numFmtId="3" fontId="9" fillId="0" borderId="9" xfId="0" applyNumberFormat="1" applyFont="1" applyBorder="1" applyAlignment="1" applyProtection="1">
      <alignment horizontal="center" vertical="top" wrapText="1"/>
      <protection locked="0"/>
    </xf>
    <xf numFmtId="0" fontId="9" fillId="0" borderId="5" xfId="0" applyFont="1" applyBorder="1" applyAlignment="1">
      <alignment vertical="top"/>
    </xf>
    <xf numFmtId="0" fontId="6" fillId="0" borderId="5" xfId="0" applyFont="1" applyBorder="1" applyAlignment="1">
      <alignment vertical="top"/>
    </xf>
    <xf numFmtId="0" fontId="18" fillId="0" borderId="5" xfId="0" applyFont="1" applyBorder="1" applyAlignment="1">
      <alignment vertical="top"/>
    </xf>
    <xf numFmtId="3" fontId="18" fillId="0" borderId="0" xfId="0" applyNumberFormat="1" applyFont="1" applyAlignment="1" applyProtection="1">
      <alignment horizontal="center" vertical="top" wrapText="1"/>
      <protection locked="0"/>
    </xf>
    <xf numFmtId="3" fontId="18" fillId="0" borderId="9" xfId="0" applyNumberFormat="1" applyFont="1" applyBorder="1" applyAlignment="1" applyProtection="1">
      <alignment horizontal="center" vertical="top" wrapText="1"/>
      <protection locked="0"/>
    </xf>
    <xf numFmtId="0" fontId="9" fillId="0" borderId="5" xfId="0" applyFont="1" applyBorder="1" applyAlignment="1">
      <alignment wrapText="1"/>
    </xf>
    <xf numFmtId="0" fontId="18" fillId="0" borderId="0" xfId="0"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3" fontId="11" fillId="0" borderId="0" xfId="0" applyNumberFormat="1" applyFont="1" applyAlignment="1" applyProtection="1">
      <alignment horizontal="center" vertical="top" wrapText="1"/>
      <protection locked="0"/>
    </xf>
    <xf numFmtId="0" fontId="11" fillId="0" borderId="9" xfId="0" applyFont="1" applyBorder="1" applyAlignment="1" applyProtection="1">
      <alignment horizontal="center" vertical="top" wrapText="1"/>
      <protection locked="0"/>
    </xf>
    <xf numFmtId="0" fontId="0" fillId="0" borderId="5" xfId="0" applyBorder="1" applyAlignment="1" applyProtection="1">
      <alignment vertical="center"/>
      <protection locked="0"/>
    </xf>
    <xf numFmtId="3" fontId="0" fillId="0" borderId="0" xfId="0" applyNumberFormat="1" applyAlignment="1" applyProtection="1">
      <alignment horizontal="center" vertical="top" wrapText="1"/>
      <protection locked="0"/>
    </xf>
    <xf numFmtId="0" fontId="0" fillId="0" borderId="9" xfId="0" applyBorder="1" applyAlignment="1" applyProtection="1">
      <alignment horizontal="center" vertical="top" wrapText="1"/>
      <protection locked="0"/>
    </xf>
    <xf numFmtId="9" fontId="0" fillId="0" borderId="15" xfId="0" applyNumberFormat="1" applyBorder="1" applyAlignment="1" applyProtection="1">
      <alignment horizontal="right" vertical="top" wrapText="1"/>
      <protection locked="0"/>
    </xf>
    <xf numFmtId="1" fontId="0" fillId="3" borderId="15" xfId="0" applyNumberFormat="1" applyFill="1" applyBorder="1"/>
    <xf numFmtId="0" fontId="15" fillId="3" borderId="5" xfId="0" applyFont="1" applyFill="1" applyBorder="1"/>
    <xf numFmtId="0" fontId="0" fillId="3" borderId="1" xfId="0" applyFill="1" applyBorder="1" applyProtection="1">
      <protection locked="0"/>
    </xf>
    <xf numFmtId="0" fontId="0" fillId="3" borderId="3" xfId="0" applyFill="1" applyBorder="1"/>
    <xf numFmtId="0" fontId="11" fillId="3" borderId="7" xfId="0" applyFont="1" applyFill="1" applyBorder="1"/>
    <xf numFmtId="0" fontId="11" fillId="3" borderId="1" xfId="0" applyFont="1" applyFill="1" applyBorder="1"/>
    <xf numFmtId="0" fontId="0" fillId="3" borderId="11" xfId="0" applyFill="1" applyBorder="1"/>
    <xf numFmtId="0" fontId="0" fillId="3" borderId="7" xfId="0" applyFill="1" applyBorder="1" applyAlignment="1">
      <alignment horizontal="left"/>
    </xf>
    <xf numFmtId="9" fontId="0" fillId="3" borderId="15" xfId="0" applyNumberFormat="1" applyFill="1" applyBorder="1"/>
    <xf numFmtId="9" fontId="11" fillId="3" borderId="12" xfId="1" applyFont="1" applyFill="1" applyBorder="1"/>
    <xf numFmtId="0" fontId="0" fillId="3" borderId="11" xfId="0" applyFill="1" applyBorder="1" applyAlignment="1">
      <alignment horizontal="center"/>
    </xf>
    <xf numFmtId="0" fontId="11" fillId="3" borderId="12" xfId="0" applyFont="1" applyFill="1" applyBorder="1"/>
    <xf numFmtId="0" fontId="11" fillId="3" borderId="13" xfId="0" applyFont="1" applyFill="1" applyBorder="1" applyAlignment="1">
      <alignment vertical="center"/>
    </xf>
    <xf numFmtId="0" fontId="11" fillId="3" borderId="4" xfId="0" applyFont="1" applyFill="1" applyBorder="1" applyAlignment="1">
      <alignment vertical="center"/>
    </xf>
    <xf numFmtId="0" fontId="11" fillId="3" borderId="1" xfId="0" applyFont="1" applyFill="1" applyBorder="1" applyAlignment="1">
      <alignment vertical="center"/>
    </xf>
    <xf numFmtId="0" fontId="0" fillId="3" borderId="0" xfId="0" applyFill="1" applyAlignment="1">
      <alignment horizontal="right"/>
    </xf>
    <xf numFmtId="0" fontId="0" fillId="3" borderId="1" xfId="0" applyFill="1" applyBorder="1"/>
    <xf numFmtId="0" fontId="0" fillId="3" borderId="7" xfId="0" applyFill="1" applyBorder="1"/>
    <xf numFmtId="0" fontId="0" fillId="3" borderId="1" xfId="0" applyFill="1" applyBorder="1" applyAlignment="1">
      <alignment horizontal="right"/>
    </xf>
    <xf numFmtId="0" fontId="11" fillId="3" borderId="5" xfId="0" applyFont="1" applyFill="1" applyBorder="1"/>
    <xf numFmtId="0" fontId="11" fillId="3" borderId="0" xfId="0" applyFont="1" applyFill="1"/>
    <xf numFmtId="0" fontId="11" fillId="3" borderId="0" xfId="0" applyFont="1" applyFill="1" applyAlignment="1">
      <alignment horizontal="right"/>
    </xf>
    <xf numFmtId="0" fontId="11" fillId="3" borderId="8" xfId="0" applyFont="1" applyFill="1" applyBorder="1"/>
    <xf numFmtId="0" fontId="11" fillId="3" borderId="2" xfId="0" applyFont="1" applyFill="1" applyBorder="1"/>
    <xf numFmtId="0" fontId="11" fillId="3" borderId="2" xfId="0" applyFont="1" applyFill="1" applyBorder="1" applyAlignment="1">
      <alignment horizontal="right"/>
    </xf>
    <xf numFmtId="0" fontId="11" fillId="3" borderId="7" xfId="0" applyFont="1" applyFill="1" applyBorder="1" applyAlignment="1">
      <alignment horizontal="center" vertical="center"/>
    </xf>
    <xf numFmtId="0" fontId="0" fillId="3" borderId="0" xfId="0" applyFill="1" applyProtection="1">
      <protection locked="0"/>
    </xf>
    <xf numFmtId="0" fontId="0" fillId="3" borderId="3" xfId="0" applyFill="1" applyBorder="1" applyProtection="1">
      <protection locked="0"/>
    </xf>
    <xf numFmtId="0" fontId="15" fillId="3" borderId="1" xfId="0" applyFont="1" applyFill="1" applyBorder="1" applyAlignment="1">
      <alignment horizontal="left" wrapText="1"/>
    </xf>
    <xf numFmtId="6" fontId="0" fillId="2" borderId="16" xfId="0" applyNumberFormat="1" applyFill="1" applyBorder="1" applyAlignment="1" applyProtection="1">
      <alignment horizontal="center" vertical="top" wrapText="1"/>
      <protection locked="0"/>
    </xf>
    <xf numFmtId="0" fontId="0" fillId="2" borderId="15" xfId="0" applyFill="1" applyBorder="1" applyAlignment="1" applyProtection="1">
      <alignment vertical="center" wrapText="1"/>
      <protection locked="0"/>
    </xf>
    <xf numFmtId="9" fontId="0" fillId="0" borderId="19" xfId="1" applyFont="1" applyBorder="1" applyAlignment="1">
      <alignment vertical="center"/>
    </xf>
    <xf numFmtId="9" fontId="0" fillId="0" borderId="15" xfId="1" applyFont="1" applyBorder="1" applyAlignment="1"/>
    <xf numFmtId="0" fontId="15" fillId="3" borderId="7" xfId="0" applyFont="1" applyFill="1" applyBorder="1" applyAlignment="1">
      <alignment horizontal="left"/>
    </xf>
    <xf numFmtId="0" fontId="0" fillId="0" borderId="3" xfId="0" applyBorder="1" applyAlignment="1" applyProtection="1">
      <alignment vertical="top" wrapText="1"/>
      <protection locked="0"/>
    </xf>
    <xf numFmtId="0" fontId="0" fillId="0" borderId="0" xfId="0" applyAlignment="1" applyProtection="1">
      <alignment vertical="top" wrapText="1"/>
      <protection locked="0"/>
    </xf>
    <xf numFmtId="3" fontId="0" fillId="3" borderId="15" xfId="1" applyNumberFormat="1" applyFont="1" applyFill="1" applyBorder="1" applyAlignment="1">
      <alignment vertical="top"/>
    </xf>
    <xf numFmtId="3" fontId="0" fillId="3" borderId="15" xfId="0" applyNumberFormat="1" applyFill="1" applyBorder="1"/>
    <xf numFmtId="3" fontId="0" fillId="3" borderId="15" xfId="1" applyNumberFormat="1" applyFont="1" applyFill="1" applyBorder="1" applyAlignment="1"/>
    <xf numFmtId="3" fontId="0" fillId="3" borderId="15" xfId="0" applyNumberFormat="1" applyFill="1" applyBorder="1" applyAlignment="1" applyProtection="1">
      <alignment horizontal="right" vertical="top" wrapText="1"/>
      <protection locked="0"/>
    </xf>
    <xf numFmtId="0" fontId="0" fillId="3" borderId="7" xfId="0" applyFill="1" applyBorder="1" applyAlignment="1">
      <alignment wrapText="1"/>
    </xf>
    <xf numFmtId="0" fontId="0" fillId="2" borderId="15" xfId="0" applyFill="1" applyBorder="1" applyAlignment="1">
      <alignment vertical="center"/>
    </xf>
    <xf numFmtId="0" fontId="0" fillId="2" borderId="7"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7" xfId="0" applyFill="1" applyBorder="1" applyAlignment="1">
      <alignment vertical="center"/>
    </xf>
    <xf numFmtId="0" fontId="0" fillId="2" borderId="1" xfId="0" applyFill="1" applyBorder="1" applyAlignment="1">
      <alignment vertical="top" wrapText="1"/>
    </xf>
    <xf numFmtId="0" fontId="0" fillId="2" borderId="7" xfId="0" applyFill="1" applyBorder="1" applyAlignment="1">
      <alignment vertical="center" wrapText="1"/>
    </xf>
    <xf numFmtId="4" fontId="0" fillId="0" borderId="15" xfId="0" applyNumberFormat="1" applyBorder="1" applyAlignment="1" applyProtection="1">
      <alignment horizontal="right" vertical="top"/>
      <protection locked="0"/>
    </xf>
    <xf numFmtId="0" fontId="2" fillId="0" borderId="0" xfId="0" applyFont="1" applyAlignment="1">
      <alignment horizontal="left"/>
    </xf>
    <xf numFmtId="3" fontId="0" fillId="0" borderId="11" xfId="0" applyNumberFormat="1" applyBorder="1"/>
    <xf numFmtId="3" fontId="0" fillId="0" borderId="11" xfId="0" applyNumberFormat="1" applyBorder="1" applyProtection="1">
      <protection locked="0"/>
    </xf>
    <xf numFmtId="3" fontId="11" fillId="3" borderId="12" xfId="0" applyNumberFormat="1" applyFont="1" applyFill="1" applyBorder="1"/>
    <xf numFmtId="0" fontId="0" fillId="2" borderId="15" xfId="0" applyFill="1" applyBorder="1" applyAlignment="1" applyProtection="1">
      <alignment horizontal="center" vertical="center" wrapText="1"/>
      <protection locked="0"/>
    </xf>
    <xf numFmtId="0" fontId="0" fillId="0" borderId="0" xfId="0" applyAlignment="1">
      <alignment vertical="top" wrapText="1"/>
    </xf>
    <xf numFmtId="0" fontId="18" fillId="2" borderId="15" xfId="0" applyFont="1" applyFill="1" applyBorder="1" applyAlignment="1">
      <alignment horizontal="center" vertical="center"/>
    </xf>
    <xf numFmtId="0" fontId="0" fillId="0" borderId="0" xfId="0" applyAlignment="1">
      <alignment horizontal="left" vertical="center" wrapText="1"/>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0" fillId="0" borderId="7"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11" fillId="3" borderId="7"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3" fontId="0" fillId="0" borderId="15" xfId="0" applyNumberFormat="1" applyBorder="1" applyAlignment="1" applyProtection="1">
      <alignment horizontal="center" vertical="top" wrapText="1"/>
      <protection locked="0"/>
    </xf>
    <xf numFmtId="3" fontId="11" fillId="3" borderId="15" xfId="0" applyNumberFormat="1" applyFont="1" applyFill="1" applyBorder="1" applyAlignment="1" applyProtection="1">
      <alignment horizontal="center" vertical="top"/>
      <protection locked="0"/>
    </xf>
    <xf numFmtId="0" fontId="11" fillId="2" borderId="15" xfId="0" applyFont="1" applyFill="1" applyBorder="1" applyAlignment="1">
      <alignment horizontal="left" vertical="center"/>
    </xf>
    <xf numFmtId="0" fontId="18" fillId="2" borderId="15" xfId="0" applyFont="1" applyFill="1" applyBorder="1" applyAlignment="1">
      <alignment horizontal="center" vertical="center" wrapText="1"/>
    </xf>
    <xf numFmtId="6" fontId="0" fillId="2" borderId="15" xfId="0" applyNumberFormat="1" applyFill="1" applyBorder="1" applyAlignment="1">
      <alignment horizontal="center" wrapText="1"/>
    </xf>
    <xf numFmtId="0" fontId="0" fillId="2" borderId="15" xfId="0" applyFill="1" applyBorder="1" applyAlignment="1">
      <alignment horizontal="center" wrapText="1"/>
    </xf>
    <xf numFmtId="3" fontId="0" fillId="0" borderId="15" xfId="0" applyNumberFormat="1" applyBorder="1" applyAlignment="1" applyProtection="1">
      <alignment horizontal="center" vertical="top"/>
      <protection locked="0"/>
    </xf>
    <xf numFmtId="0" fontId="0" fillId="0" borderId="7"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1" fontId="0" fillId="3" borderId="7" xfId="0" applyNumberFormat="1" applyFill="1" applyBorder="1" applyAlignment="1">
      <alignment horizontal="center"/>
    </xf>
    <xf numFmtId="0" fontId="0" fillId="3" borderId="1" xfId="0" applyFill="1" applyBorder="1" applyAlignment="1">
      <alignment horizontal="center"/>
    </xf>
    <xf numFmtId="49" fontId="0" fillId="0" borderId="7" xfId="0" applyNumberFormat="1" applyBorder="1" applyAlignment="1" applyProtection="1">
      <alignment horizontal="center" vertical="top"/>
      <protection locked="0"/>
    </xf>
    <xf numFmtId="49" fontId="0" fillId="0" borderId="11" xfId="0" applyNumberFormat="1" applyBorder="1" applyAlignment="1" applyProtection="1">
      <alignment horizontal="center" vertical="top"/>
      <protection locked="0"/>
    </xf>
    <xf numFmtId="3" fontId="15" fillId="0" borderId="0" xfId="0" applyNumberFormat="1" applyFont="1" applyAlignment="1" applyProtection="1">
      <alignment horizontal="center" vertical="center" wrapText="1"/>
      <protection locked="0"/>
    </xf>
    <xf numFmtId="0" fontId="0" fillId="3" borderId="1" xfId="0" applyFill="1" applyBorder="1" applyAlignment="1">
      <alignment horizontal="right"/>
    </xf>
    <xf numFmtId="0" fontId="5" fillId="2" borderId="6" xfId="0" applyFont="1" applyFill="1" applyBorder="1" applyAlignment="1">
      <alignment horizontal="center"/>
    </xf>
    <xf numFmtId="0" fontId="5" fillId="2" borderId="3" xfId="0" applyFont="1" applyFill="1" applyBorder="1" applyAlignment="1">
      <alignment horizontal="center"/>
    </xf>
    <xf numFmtId="0" fontId="5" fillId="2" borderId="10" xfId="0" applyFont="1" applyFill="1" applyBorder="1" applyAlignment="1">
      <alignment horizontal="center"/>
    </xf>
    <xf numFmtId="0" fontId="0" fillId="3" borderId="7" xfId="0" applyFill="1" applyBorder="1" applyAlignment="1">
      <alignment horizontal="center"/>
    </xf>
    <xf numFmtId="0" fontId="5" fillId="3" borderId="7" xfId="0" applyFont="1" applyFill="1" applyBorder="1" applyAlignment="1">
      <alignment horizontal="center"/>
    </xf>
    <xf numFmtId="0" fontId="5" fillId="3" borderId="11" xfId="0" applyFont="1" applyFill="1" applyBorder="1" applyAlignment="1">
      <alignment horizontal="center"/>
    </xf>
    <xf numFmtId="0" fontId="5" fillId="3" borderId="13" xfId="0" applyFont="1" applyFill="1" applyBorder="1" applyAlignment="1">
      <alignment horizontal="center"/>
    </xf>
    <xf numFmtId="0" fontId="5" fillId="3" borderId="14" xfId="0" applyFont="1" applyFill="1" applyBorder="1" applyAlignment="1">
      <alignment horizontal="center"/>
    </xf>
    <xf numFmtId="3" fontId="0" fillId="3" borderId="7" xfId="0" applyNumberFormat="1" applyFill="1" applyBorder="1" applyAlignment="1" applyProtection="1">
      <alignment horizontal="center"/>
      <protection locked="0"/>
    </xf>
    <xf numFmtId="3" fontId="0" fillId="3" borderId="11" xfId="0" applyNumberFormat="1" applyFill="1" applyBorder="1" applyAlignment="1" applyProtection="1">
      <alignment horizontal="center"/>
      <protection locked="0"/>
    </xf>
    <xf numFmtId="3" fontId="11" fillId="3" borderId="7" xfId="0" applyNumberFormat="1" applyFont="1" applyFill="1" applyBorder="1" applyAlignment="1">
      <alignment horizontal="center"/>
    </xf>
    <xf numFmtId="3" fontId="11" fillId="3" borderId="11" xfId="0" applyNumberFormat="1" applyFont="1" applyFill="1" applyBorder="1" applyAlignment="1">
      <alignment horizontal="center"/>
    </xf>
    <xf numFmtId="3" fontId="0" fillId="3" borderId="7" xfId="0" applyNumberFormat="1" applyFill="1" applyBorder="1" applyAlignment="1">
      <alignment horizontal="center"/>
    </xf>
    <xf numFmtId="3" fontId="0" fillId="3" borderId="11" xfId="0" applyNumberFormat="1" applyFill="1" applyBorder="1" applyAlignment="1">
      <alignment horizontal="center"/>
    </xf>
    <xf numFmtId="3" fontId="11" fillId="3" borderId="8" xfId="0" applyNumberFormat="1" applyFont="1" applyFill="1" applyBorder="1" applyAlignment="1">
      <alignment horizontal="center"/>
    </xf>
    <xf numFmtId="3" fontId="11" fillId="3" borderId="12" xfId="0" applyNumberFormat="1" applyFont="1" applyFill="1" applyBorder="1" applyAlignment="1">
      <alignment horizontal="center"/>
    </xf>
    <xf numFmtId="0" fontId="4" fillId="3" borderId="13" xfId="0" applyFont="1" applyFill="1" applyBorder="1" applyAlignment="1">
      <alignment horizontal="center"/>
    </xf>
    <xf numFmtId="0" fontId="5" fillId="3" borderId="4" xfId="0" applyFont="1" applyFill="1" applyBorder="1" applyAlignment="1">
      <alignment horizontal="center"/>
    </xf>
    <xf numFmtId="0" fontId="5" fillId="0" borderId="0" xfId="0" applyFont="1" applyAlignment="1" applyProtection="1">
      <alignment horizontal="left" vertical="top" wrapText="1"/>
      <protection locked="0"/>
    </xf>
    <xf numFmtId="0" fontId="18" fillId="2" borderId="4" xfId="0" applyFont="1" applyFill="1" applyBorder="1" applyAlignment="1">
      <alignment horizontal="center" vertical="center" wrapText="1"/>
    </xf>
    <xf numFmtId="0" fontId="11" fillId="2" borderId="13" xfId="0" applyFont="1" applyFill="1" applyBorder="1" applyAlignment="1">
      <alignment horizontal="center" vertical="center"/>
    </xf>
    <xf numFmtId="0" fontId="11" fillId="2" borderId="6" xfId="0" applyFont="1" applyFill="1" applyBorder="1" applyAlignment="1">
      <alignment horizontal="center" vertical="center"/>
    </xf>
    <xf numFmtId="0" fontId="0" fillId="3" borderId="11" xfId="0" applyFill="1" applyBorder="1" applyAlignment="1">
      <alignment horizontal="center"/>
    </xf>
    <xf numFmtId="1" fontId="0" fillId="3" borderId="11" xfId="0" applyNumberFormat="1" applyFill="1" applyBorder="1" applyAlignment="1">
      <alignment horizontal="center"/>
    </xf>
    <xf numFmtId="0" fontId="0" fillId="0" borderId="11" xfId="0" applyBorder="1" applyAlignment="1" applyProtection="1">
      <alignment horizontal="left" vertical="top"/>
      <protection locked="0"/>
    </xf>
    <xf numFmtId="0" fontId="11" fillId="2" borderId="1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6" xfId="0" applyFont="1" applyFill="1" applyBorder="1" applyAlignment="1">
      <alignment horizontal="left" vertical="center"/>
    </xf>
    <xf numFmtId="0" fontId="11" fillId="2" borderId="3" xfId="0" applyFont="1" applyFill="1" applyBorder="1" applyAlignment="1">
      <alignment horizontal="left" vertical="center"/>
    </xf>
    <xf numFmtId="0" fontId="11" fillId="3" borderId="7" xfId="0" applyFont="1" applyFill="1" applyBorder="1" applyAlignment="1">
      <alignment horizontal="left" vertical="top"/>
    </xf>
    <xf numFmtId="0" fontId="11" fillId="3" borderId="1" xfId="0" applyFont="1" applyFill="1" applyBorder="1" applyAlignment="1">
      <alignment horizontal="left" vertical="top"/>
    </xf>
    <xf numFmtId="0" fontId="11" fillId="3" borderId="11" xfId="0" applyFont="1" applyFill="1" applyBorder="1" applyAlignment="1">
      <alignment horizontal="left" vertical="top"/>
    </xf>
    <xf numFmtId="0" fontId="11" fillId="3" borderId="11" xfId="0" applyFont="1" applyFill="1" applyBorder="1" applyAlignment="1" applyProtection="1">
      <alignment horizontal="left" vertical="top"/>
      <protection locked="0"/>
    </xf>
    <xf numFmtId="6" fontId="0" fillId="2" borderId="15" xfId="0" applyNumberFormat="1" applyFill="1" applyBorder="1" applyAlignment="1">
      <alignment horizontal="center" vertical="center" wrapText="1"/>
    </xf>
    <xf numFmtId="0" fontId="0" fillId="2" borderId="15" xfId="0" applyFill="1" applyBorder="1" applyAlignment="1">
      <alignment horizontal="center" vertical="center" wrapText="1"/>
    </xf>
    <xf numFmtId="3" fontId="0" fillId="3" borderId="7" xfId="0" applyNumberFormat="1" applyFill="1" applyBorder="1" applyAlignment="1" applyProtection="1">
      <alignment horizontal="center" vertical="top"/>
      <protection locked="0"/>
    </xf>
    <xf numFmtId="3" fontId="0" fillId="3" borderId="11" xfId="0" applyNumberFormat="1" applyFill="1" applyBorder="1" applyAlignment="1" applyProtection="1">
      <alignment horizontal="center" vertical="top"/>
      <protection locked="0"/>
    </xf>
    <xf numFmtId="3" fontId="0" fillId="0" borderId="7" xfId="0" applyNumberFormat="1" applyBorder="1" applyAlignment="1">
      <alignment horizontal="center" vertical="top"/>
    </xf>
    <xf numFmtId="3" fontId="0" fillId="0" borderId="11" xfId="0" applyNumberFormat="1" applyBorder="1" applyAlignment="1">
      <alignment horizontal="center" vertical="top"/>
    </xf>
    <xf numFmtId="0" fontId="0" fillId="0" borderId="11" xfId="0" applyBorder="1" applyAlignment="1" applyProtection="1">
      <alignment horizontal="left" vertical="top" wrapText="1"/>
      <protection locked="0"/>
    </xf>
    <xf numFmtId="0" fontId="0" fillId="0" borderId="6"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3" xfId="0" applyBorder="1" applyAlignment="1" applyProtection="1">
      <alignment horizontal="left" vertical="top" wrapText="1"/>
      <protection locked="0"/>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3" fontId="0" fillId="0" borderId="7" xfId="0" applyNumberFormat="1" applyBorder="1" applyAlignment="1" applyProtection="1">
      <alignment horizontal="center" vertical="top"/>
      <protection locked="0"/>
    </xf>
    <xf numFmtId="3" fontId="0" fillId="0" borderId="11" xfId="0" applyNumberFormat="1" applyBorder="1" applyAlignment="1" applyProtection="1">
      <alignment horizontal="center" vertical="top"/>
      <protection locked="0"/>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0" fillId="0" borderId="10" xfId="0" applyBorder="1" applyAlignment="1">
      <alignment horizontal="left" vertical="top" wrapText="1"/>
    </xf>
    <xf numFmtId="0" fontId="0" fillId="0" borderId="0" xfId="0" applyAlignment="1" applyProtection="1">
      <alignment horizontal="center" vertical="top"/>
      <protection locked="0"/>
    </xf>
    <xf numFmtId="0" fontId="0" fillId="0" borderId="0" xfId="0" applyAlignment="1" applyProtection="1">
      <alignment horizontal="left" vertical="top"/>
      <protection locked="0"/>
    </xf>
    <xf numFmtId="0" fontId="0" fillId="0" borderId="1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1" fontId="11" fillId="3" borderId="7" xfId="0" applyNumberFormat="1" applyFont="1" applyFill="1" applyBorder="1" applyAlignment="1">
      <alignment horizontal="center"/>
    </xf>
    <xf numFmtId="0" fontId="11" fillId="3" borderId="1" xfId="0" applyFont="1" applyFill="1" applyBorder="1" applyAlignment="1">
      <alignment horizontal="center"/>
    </xf>
    <xf numFmtId="1" fontId="11" fillId="3" borderId="8" xfId="0" applyNumberFormat="1" applyFont="1" applyFill="1" applyBorder="1" applyAlignment="1">
      <alignment horizontal="center"/>
    </xf>
    <xf numFmtId="0" fontId="11" fillId="3" borderId="2" xfId="0" applyFont="1" applyFill="1" applyBorder="1" applyAlignment="1">
      <alignment horizontal="center"/>
    </xf>
    <xf numFmtId="0" fontId="0" fillId="3" borderId="7" xfId="0" applyFill="1" applyBorder="1" applyAlignment="1">
      <alignment horizontal="left"/>
    </xf>
    <xf numFmtId="0" fontId="0" fillId="3" borderId="1" xfId="0" applyFill="1" applyBorder="1" applyAlignment="1">
      <alignment horizontal="left"/>
    </xf>
    <xf numFmtId="0" fontId="0" fillId="0" borderId="7" xfId="0" applyBorder="1" applyAlignment="1" applyProtection="1">
      <alignment horizontal="left"/>
      <protection locked="0"/>
    </xf>
    <xf numFmtId="0" fontId="0" fillId="0" borderId="1" xfId="0" applyBorder="1" applyAlignment="1" applyProtection="1">
      <alignment horizontal="left"/>
      <protection locked="0"/>
    </xf>
    <xf numFmtId="0" fontId="0" fillId="0" borderId="6" xfId="0" applyBorder="1" applyAlignment="1" applyProtection="1">
      <alignment horizontal="left"/>
      <protection locked="0"/>
    </xf>
    <xf numFmtId="0" fontId="0" fillId="0" borderId="3" xfId="0" applyBorder="1" applyAlignment="1" applyProtection="1">
      <alignment horizontal="left"/>
      <protection locked="0"/>
    </xf>
    <xf numFmtId="0" fontId="0" fillId="2" borderId="4" xfId="0" applyFill="1" applyBorder="1" applyAlignment="1">
      <alignment horizontal="center" wrapText="1"/>
    </xf>
    <xf numFmtId="0" fontId="7" fillId="0" borderId="5"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0" fillId="3" borderId="6" xfId="0" applyFill="1" applyBorder="1" applyAlignment="1">
      <alignment horizontal="left"/>
    </xf>
    <xf numFmtId="0" fontId="0" fillId="3" borderId="3" xfId="0" applyFill="1" applyBorder="1" applyAlignment="1">
      <alignment horizontal="left"/>
    </xf>
    <xf numFmtId="0" fontId="0" fillId="0" borderId="7" xfId="0" applyBorder="1" applyAlignment="1" applyProtection="1">
      <alignment horizontal="left" wrapText="1"/>
      <protection locked="0"/>
    </xf>
    <xf numFmtId="0" fontId="0" fillId="0" borderId="1" xfId="0" applyBorder="1" applyAlignment="1" applyProtection="1">
      <alignment horizontal="left" wrapText="1"/>
      <protection locked="0"/>
    </xf>
    <xf numFmtId="0" fontId="11" fillId="3" borderId="8" xfId="0" applyFont="1" applyFill="1" applyBorder="1" applyAlignment="1">
      <alignment horizontal="left" wrapText="1"/>
    </xf>
    <xf numFmtId="0" fontId="11" fillId="3" borderId="2" xfId="0" applyFont="1" applyFill="1" applyBorder="1" applyAlignment="1">
      <alignment horizontal="left" wrapText="1"/>
    </xf>
    <xf numFmtId="0" fontId="0" fillId="3" borderId="13" xfId="0" applyFill="1" applyBorder="1" applyAlignment="1">
      <alignment horizontal="left"/>
    </xf>
    <xf numFmtId="0" fontId="0" fillId="3" borderId="4" xfId="0" applyFill="1" applyBorder="1" applyAlignment="1">
      <alignment horizontal="left"/>
    </xf>
    <xf numFmtId="1" fontId="11" fillId="3" borderId="11" xfId="0" applyNumberFormat="1" applyFont="1" applyFill="1" applyBorder="1" applyAlignment="1">
      <alignment horizontal="center"/>
    </xf>
    <xf numFmtId="6" fontId="0" fillId="2" borderId="3" xfId="0" applyNumberFormat="1" applyFill="1" applyBorder="1" applyAlignment="1">
      <alignment horizontal="center" wrapText="1"/>
    </xf>
    <xf numFmtId="0" fontId="0" fillId="2" borderId="10" xfId="0" applyFill="1" applyBorder="1" applyAlignment="1">
      <alignment horizontal="center" wrapText="1"/>
    </xf>
    <xf numFmtId="3" fontId="0" fillId="3" borderId="7" xfId="0" applyNumberFormat="1" applyFill="1" applyBorder="1" applyAlignment="1">
      <alignment horizontal="center" vertical="top"/>
    </xf>
    <xf numFmtId="3" fontId="0" fillId="3" borderId="11" xfId="0" applyNumberFormat="1" applyFill="1" applyBorder="1" applyAlignment="1">
      <alignment horizontal="center" vertical="top"/>
    </xf>
    <xf numFmtId="0" fontId="0" fillId="0" borderId="0" xfId="0" applyAlignment="1" applyProtection="1">
      <alignment horizontal="left" vertical="center" wrapText="1"/>
      <protection locked="0"/>
    </xf>
    <xf numFmtId="0" fontId="0" fillId="0" borderId="0" xfId="0" applyAlignment="1" applyProtection="1">
      <alignment horizontal="left" wrapText="1"/>
      <protection locked="0"/>
    </xf>
    <xf numFmtId="0" fontId="11" fillId="2" borderId="14"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7" xfId="0" applyFont="1" applyFill="1" applyBorder="1" applyAlignment="1">
      <alignment horizontal="left" vertical="center"/>
    </xf>
    <xf numFmtId="0" fontId="11" fillId="2" borderId="1" xfId="0" applyFont="1" applyFill="1" applyBorder="1" applyAlignment="1">
      <alignment horizontal="left" vertical="center"/>
    </xf>
    <xf numFmtId="0" fontId="15" fillId="0" borderId="13"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14" xfId="0" applyFont="1" applyBorder="1" applyAlignment="1" applyProtection="1">
      <alignment horizontal="left" vertical="top" wrapText="1"/>
      <protection locked="0"/>
    </xf>
    <xf numFmtId="0" fontId="18" fillId="2" borderId="7"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3" borderId="7" xfId="0"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cellXfs>
  <cellStyles count="2">
    <cellStyle name="Normal" xfId="0" builtinId="0"/>
    <cellStyle name="Procent" xfId="1" builtinId="5"/>
  </cellStyles>
  <dxfs count="1">
    <dxf>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523875</xdr:colOff>
      <xdr:row>0</xdr:row>
      <xdr:rowOff>0</xdr:rowOff>
    </xdr:from>
    <xdr:to>
      <xdr:col>26</xdr:col>
      <xdr:colOff>66675</xdr:colOff>
      <xdr:row>23</xdr:row>
      <xdr:rowOff>134290</xdr:rowOff>
    </xdr:to>
    <xdr:pic>
      <xdr:nvPicPr>
        <xdr:cNvPr id="4" name="Billede 3">
          <a:extLst>
            <a:ext uri="{FF2B5EF4-FFF2-40B4-BE49-F238E27FC236}">
              <a16:creationId xmlns:a16="http://schemas.microsoft.com/office/drawing/2014/main" id="{CEC9F036-DFCE-44DA-8D77-29F8CE6AD17F}"/>
            </a:ext>
          </a:extLst>
        </xdr:cNvPr>
        <xdr:cNvPicPr>
          <a:picLocks noChangeAspect="1"/>
        </xdr:cNvPicPr>
      </xdr:nvPicPr>
      <xdr:blipFill>
        <a:blip xmlns:r="http://schemas.openxmlformats.org/officeDocument/2006/relationships" r:embed="rId1"/>
        <a:stretch>
          <a:fillRect/>
        </a:stretch>
      </xdr:blipFill>
      <xdr:spPr>
        <a:xfrm>
          <a:off x="20069175" y="0"/>
          <a:ext cx="2495550" cy="4342659"/>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589F-424F-4E22-9A60-F781F291F874}">
  <sheetPr codeName="Sheet2">
    <tabColor theme="3" tint="0.59999389629810485"/>
    <pageSetUpPr fitToPage="1"/>
  </sheetPr>
  <dimension ref="A1:AB137"/>
  <sheetViews>
    <sheetView showGridLines="0" tabSelected="1" zoomScaleNormal="100" zoomScaleSheetLayoutView="100" workbookViewId="0">
      <selection activeCell="A39" sqref="A39:K41"/>
    </sheetView>
  </sheetViews>
  <sheetFormatPr defaultColWidth="8.85546875" defaultRowHeight="12.75" x14ac:dyDescent="0.2"/>
  <cols>
    <col min="1" max="1" width="38.5703125" style="11" customWidth="1"/>
    <col min="2" max="2" width="7.7109375" style="11" customWidth="1"/>
    <col min="3" max="3" width="7" style="11" customWidth="1"/>
    <col min="4" max="4" width="10.5703125" style="12" customWidth="1"/>
    <col min="5" max="5" width="11.5703125" style="12" customWidth="1"/>
    <col min="6" max="6" width="11.140625" style="12" customWidth="1"/>
    <col min="7" max="7" width="12.28515625" style="12" customWidth="1"/>
    <col min="8" max="8" width="13.85546875" style="12" customWidth="1"/>
    <col min="9" max="9" width="12.42578125" style="12" customWidth="1"/>
    <col min="10" max="10" width="12.7109375" style="12" customWidth="1"/>
    <col min="11" max="11" width="11.7109375" style="12" customWidth="1"/>
    <col min="12" max="12" width="1.85546875" style="12" customWidth="1"/>
    <col min="13" max="13" width="4.42578125" customWidth="1"/>
    <col min="14" max="15" width="37.42578125" style="13" customWidth="1"/>
    <col min="16" max="16" width="10.42578125" style="11" customWidth="1"/>
    <col min="17" max="17" width="11.28515625" style="11" customWidth="1"/>
    <col min="18" max="16384" width="8.85546875" style="11"/>
  </cols>
  <sheetData>
    <row r="1" spans="1:21" ht="12.75" customHeight="1" x14ac:dyDescent="0.2">
      <c r="A1" s="97"/>
      <c r="B1" s="229"/>
      <c r="C1" s="229"/>
      <c r="D1" s="229"/>
      <c r="E1" s="229"/>
      <c r="F1" s="229"/>
      <c r="G1" s="229"/>
      <c r="H1" s="229"/>
      <c r="I1" s="229"/>
      <c r="J1" s="229"/>
      <c r="K1" s="49"/>
      <c r="L1" s="32"/>
      <c r="N1" s="63" t="s">
        <v>106</v>
      </c>
      <c r="O1" s="61"/>
      <c r="P1" s="62"/>
      <c r="Q1" s="62"/>
      <c r="R1" s="31"/>
    </row>
    <row r="2" spans="1:21" x14ac:dyDescent="0.2">
      <c r="A2" s="64" t="s">
        <v>128</v>
      </c>
      <c r="B2" s="92"/>
      <c r="C2" s="92"/>
      <c r="D2" s="92"/>
      <c r="E2" s="92"/>
      <c r="F2" s="92"/>
      <c r="G2" s="92"/>
      <c r="H2" s="92"/>
      <c r="I2" s="93"/>
      <c r="J2" s="94"/>
      <c r="K2" s="93"/>
      <c r="L2" s="32"/>
      <c r="N2" s="14"/>
      <c r="O2" s="14"/>
    </row>
    <row r="3" spans="1:21" ht="12" customHeight="1" x14ac:dyDescent="0.2">
      <c r="A3" s="92" t="s">
        <v>129</v>
      </c>
      <c r="B3" s="92"/>
      <c r="C3" s="92"/>
      <c r="D3" s="92"/>
      <c r="E3" s="92"/>
      <c r="F3" s="92"/>
      <c r="G3" s="92"/>
      <c r="H3" s="92"/>
      <c r="I3" s="93"/>
      <c r="J3" s="114"/>
      <c r="K3" s="93"/>
      <c r="L3" s="33"/>
      <c r="N3" s="209" t="s">
        <v>145</v>
      </c>
      <c r="O3" s="209"/>
      <c r="P3" s="209"/>
      <c r="Q3" s="209"/>
      <c r="R3" s="209"/>
      <c r="S3" s="209"/>
      <c r="T3" s="209"/>
      <c r="U3" s="209"/>
    </row>
    <row r="4" spans="1:21" s="54" customFormat="1" ht="12" customHeight="1" x14ac:dyDescent="0.2">
      <c r="A4" s="249" t="s">
        <v>130</v>
      </c>
      <c r="B4" s="249"/>
      <c r="C4" s="249"/>
      <c r="D4" s="249"/>
      <c r="E4" s="249"/>
      <c r="F4" s="249"/>
      <c r="G4" s="249"/>
      <c r="H4" s="249"/>
      <c r="I4" s="108"/>
      <c r="J4" s="114"/>
      <c r="K4" s="108"/>
      <c r="L4" s="109"/>
      <c r="M4" s="110"/>
      <c r="N4" s="110" t="s">
        <v>146</v>
      </c>
    </row>
    <row r="5" spans="1:21" ht="12" customHeight="1" x14ac:dyDescent="0.2">
      <c r="A5" s="249"/>
      <c r="B5" s="249"/>
      <c r="C5" s="249"/>
      <c r="D5" s="249"/>
      <c r="E5" s="249"/>
      <c r="F5" s="249"/>
      <c r="G5" s="249"/>
      <c r="H5" s="249"/>
      <c r="I5" s="93"/>
      <c r="J5" s="95"/>
      <c r="K5" s="93"/>
      <c r="L5" s="34"/>
      <c r="N5" t="s">
        <v>66</v>
      </c>
      <c r="P5" s="13"/>
      <c r="Q5" s="13"/>
    </row>
    <row r="6" spans="1:21" ht="12" customHeight="1" x14ac:dyDescent="0.2">
      <c r="A6" s="1"/>
      <c r="B6" s="98"/>
      <c r="C6" s="98"/>
      <c r="D6" s="99"/>
      <c r="E6" s="99"/>
      <c r="F6" s="99"/>
      <c r="G6" s="99"/>
      <c r="H6" s="99"/>
      <c r="I6" s="99"/>
      <c r="J6" s="2"/>
      <c r="K6" s="96"/>
      <c r="L6" s="34"/>
      <c r="N6" s="29" t="s">
        <v>68</v>
      </c>
      <c r="P6" s="13"/>
      <c r="Q6" s="13"/>
    </row>
    <row r="7" spans="1:21" ht="25.5" customHeight="1" x14ac:dyDescent="0.2">
      <c r="A7" s="251" t="s">
        <v>31</v>
      </c>
      <c r="B7" s="4"/>
      <c r="C7" s="4"/>
      <c r="D7" s="5"/>
      <c r="E7" s="5"/>
      <c r="F7" s="223" t="s">
        <v>137</v>
      </c>
      <c r="G7" s="250"/>
      <c r="H7" s="223" t="s">
        <v>138</v>
      </c>
      <c r="I7" s="250"/>
      <c r="J7" s="223" t="s">
        <v>131</v>
      </c>
      <c r="K7" s="224"/>
      <c r="L7" s="35"/>
      <c r="N7" s="209" t="s">
        <v>113</v>
      </c>
      <c r="O7" s="209"/>
      <c r="P7" s="209"/>
      <c r="Q7" s="209"/>
      <c r="R7" s="209"/>
      <c r="S7" s="209"/>
      <c r="T7" s="209"/>
    </row>
    <row r="8" spans="1:21" ht="17.25" customHeight="1" x14ac:dyDescent="0.2">
      <c r="A8" s="252"/>
      <c r="B8" s="6"/>
      <c r="C8" s="6"/>
      <c r="D8" s="7"/>
      <c r="E8" s="7"/>
      <c r="F8" s="231" t="s">
        <v>0</v>
      </c>
      <c r="G8" s="232"/>
      <c r="H8" s="231" t="s">
        <v>0</v>
      </c>
      <c r="I8" s="233"/>
      <c r="J8" s="232" t="s">
        <v>0</v>
      </c>
      <c r="K8" s="233"/>
      <c r="L8" s="36"/>
      <c r="N8" s="209"/>
      <c r="O8" s="209"/>
      <c r="P8" s="209"/>
      <c r="Q8" s="209"/>
      <c r="R8" s="209"/>
      <c r="S8" s="209"/>
      <c r="T8" s="209"/>
    </row>
    <row r="9" spans="1:21" x14ac:dyDescent="0.2">
      <c r="A9" s="164"/>
      <c r="B9" s="165"/>
      <c r="C9" s="165"/>
      <c r="D9" s="166"/>
      <c r="E9" s="167"/>
      <c r="F9" s="247" t="s">
        <v>132</v>
      </c>
      <c r="G9" s="248"/>
      <c r="H9" s="235" t="s">
        <v>133</v>
      </c>
      <c r="I9" s="236"/>
      <c r="J9" s="237" t="s">
        <v>134</v>
      </c>
      <c r="K9" s="238"/>
      <c r="L9" s="36"/>
      <c r="N9" s="54" t="s">
        <v>53</v>
      </c>
      <c r="O9" s="11"/>
      <c r="P9"/>
      <c r="Q9"/>
    </row>
    <row r="10" spans="1:21" ht="12.75" customHeight="1" x14ac:dyDescent="0.2">
      <c r="A10" s="159" t="s">
        <v>8</v>
      </c>
      <c r="B10" s="168"/>
      <c r="C10" s="168"/>
      <c r="D10" s="155"/>
      <c r="E10" s="168"/>
      <c r="F10" s="225">
        <f>F54</f>
        <v>0</v>
      </c>
      <c r="G10" s="226"/>
      <c r="H10" s="234">
        <f>H54</f>
        <v>0</v>
      </c>
      <c r="I10" s="253"/>
      <c r="J10" s="239">
        <f>J54</f>
        <v>0</v>
      </c>
      <c r="K10" s="240"/>
      <c r="L10" s="38"/>
      <c r="N10" s="13" t="s">
        <v>158</v>
      </c>
      <c r="O10" s="11"/>
    </row>
    <row r="11" spans="1:21" ht="12.75" customHeight="1" x14ac:dyDescent="0.2">
      <c r="A11" s="169" t="s">
        <v>35</v>
      </c>
      <c r="B11" s="168"/>
      <c r="C11" s="168"/>
      <c r="D11" s="170"/>
      <c r="E11" s="170"/>
      <c r="F11" s="225">
        <f>F67</f>
        <v>0</v>
      </c>
      <c r="G11" s="226"/>
      <c r="H11" s="225">
        <f>H67</f>
        <v>0</v>
      </c>
      <c r="I11" s="254"/>
      <c r="J11" s="239">
        <f>J67</f>
        <v>0</v>
      </c>
      <c r="K11" s="240"/>
      <c r="L11" s="42"/>
      <c r="N11" s="13" t="s">
        <v>39</v>
      </c>
      <c r="O11" s="11"/>
    </row>
    <row r="12" spans="1:21" x14ac:dyDescent="0.2">
      <c r="A12" s="169" t="s">
        <v>56</v>
      </c>
      <c r="B12" s="168"/>
      <c r="C12" s="230"/>
      <c r="D12" s="230"/>
      <c r="E12" s="170"/>
      <c r="F12" s="234">
        <f>F77</f>
        <v>0</v>
      </c>
      <c r="G12" s="226"/>
      <c r="H12" s="234">
        <f>H77</f>
        <v>0</v>
      </c>
      <c r="I12" s="253"/>
      <c r="J12" s="239">
        <f>J77</f>
        <v>0</v>
      </c>
      <c r="K12" s="240"/>
      <c r="L12" s="38"/>
      <c r="N12" s="13" t="s">
        <v>40</v>
      </c>
      <c r="O12" s="28"/>
    </row>
    <row r="13" spans="1:21" x14ac:dyDescent="0.2">
      <c r="A13" s="169" t="s">
        <v>36</v>
      </c>
      <c r="B13" s="168"/>
      <c r="C13" s="168"/>
      <c r="D13" s="170"/>
      <c r="E13" s="170"/>
      <c r="F13" s="234">
        <f>F94</f>
        <v>0</v>
      </c>
      <c r="G13" s="226"/>
      <c r="H13" s="234">
        <f>H94</f>
        <v>0</v>
      </c>
      <c r="I13" s="253"/>
      <c r="J13" s="239">
        <f>J94</f>
        <v>0</v>
      </c>
      <c r="K13" s="240"/>
      <c r="L13" s="42"/>
      <c r="N13" s="13" t="s">
        <v>41</v>
      </c>
    </row>
    <row r="14" spans="1:21" x14ac:dyDescent="0.2">
      <c r="A14" s="169" t="s">
        <v>5</v>
      </c>
      <c r="B14" s="168"/>
      <c r="C14" s="168"/>
      <c r="D14" s="170"/>
      <c r="E14" s="170"/>
      <c r="F14" s="243">
        <f>-F102</f>
        <v>0</v>
      </c>
      <c r="G14" s="226"/>
      <c r="H14" s="243">
        <f>-H102</f>
        <v>0</v>
      </c>
      <c r="I14" s="253"/>
      <c r="J14" s="239">
        <f>-J102</f>
        <v>0</v>
      </c>
      <c r="K14" s="240"/>
      <c r="L14" s="42"/>
      <c r="N14" s="13" t="s">
        <v>160</v>
      </c>
    </row>
    <row r="15" spans="1:21" x14ac:dyDescent="0.2">
      <c r="A15" s="171" t="s">
        <v>99</v>
      </c>
      <c r="B15" s="172"/>
      <c r="C15" s="172"/>
      <c r="D15" s="173"/>
      <c r="E15" s="173"/>
      <c r="F15" s="288">
        <f>SUM(F10:F14)</f>
        <v>0</v>
      </c>
      <c r="G15" s="289"/>
      <c r="H15" s="288">
        <f>SUM(H10:H14)</f>
        <v>0</v>
      </c>
      <c r="I15" s="310"/>
      <c r="J15" s="241">
        <f>SUM(J10:J14)</f>
        <v>0</v>
      </c>
      <c r="K15" s="242"/>
      <c r="L15" s="43"/>
      <c r="M15" s="44"/>
      <c r="N15" s="11" t="s">
        <v>161</v>
      </c>
    </row>
    <row r="16" spans="1:21" x14ac:dyDescent="0.2">
      <c r="A16" s="292" t="s">
        <v>98</v>
      </c>
      <c r="B16" s="293"/>
      <c r="C16" s="293"/>
      <c r="D16" s="170"/>
      <c r="E16" s="170"/>
      <c r="F16" s="225">
        <f>(K108+K110)</f>
        <v>0</v>
      </c>
      <c r="G16" s="226"/>
      <c r="H16" s="225">
        <f>I115+I116</f>
        <v>0</v>
      </c>
      <c r="I16" s="254"/>
      <c r="J16" s="243">
        <f>K115+K116</f>
        <v>0</v>
      </c>
      <c r="K16" s="244"/>
      <c r="L16" s="38"/>
      <c r="N16" s="13" t="s">
        <v>159</v>
      </c>
    </row>
    <row r="17" spans="1:18" ht="13.5" thickBot="1" x14ac:dyDescent="0.25">
      <c r="A17" s="174" t="s">
        <v>1</v>
      </c>
      <c r="B17" s="175"/>
      <c r="C17" s="175"/>
      <c r="D17" s="176"/>
      <c r="E17" s="176"/>
      <c r="F17" s="290">
        <f>(F15+F16)</f>
        <v>0</v>
      </c>
      <c r="G17" s="291"/>
      <c r="H17" s="245">
        <f>(H15+H16)</f>
        <v>0</v>
      </c>
      <c r="I17" s="246"/>
      <c r="J17" s="245">
        <f>(J15+J16)</f>
        <v>0</v>
      </c>
      <c r="K17" s="246"/>
      <c r="L17" s="43"/>
      <c r="N17" s="11" t="s">
        <v>161</v>
      </c>
    </row>
    <row r="18" spans="1:18" ht="13.5" customHeight="1" x14ac:dyDescent="0.2">
      <c r="A18"/>
      <c r="B18" s="1"/>
      <c r="C18" s="1"/>
      <c r="D18" s="86"/>
      <c r="E18" s="86"/>
      <c r="F18" s="86"/>
      <c r="G18" s="86"/>
      <c r="H18" s="86"/>
      <c r="I18" s="123"/>
      <c r="J18" s="86"/>
      <c r="K18" s="123"/>
      <c r="L18" s="46"/>
      <c r="N18" s="11"/>
    </row>
    <row r="19" spans="1:18" ht="10.5" customHeight="1" x14ac:dyDescent="0.2">
      <c r="A19"/>
      <c r="B19"/>
      <c r="C19"/>
      <c r="D19" s="2"/>
      <c r="E19" s="2"/>
      <c r="F19" s="3"/>
      <c r="G19" s="2"/>
      <c r="H19" s="86"/>
      <c r="I19" s="115"/>
      <c r="J19" s="86"/>
      <c r="K19" s="115"/>
      <c r="L19" s="38"/>
    </row>
    <row r="20" spans="1:18" ht="26.1" customHeight="1" x14ac:dyDescent="0.2">
      <c r="A20" s="251" t="s">
        <v>32</v>
      </c>
      <c r="B20" s="4"/>
      <c r="C20" s="4"/>
      <c r="D20" s="5"/>
      <c r="E20" s="5"/>
      <c r="F20" s="223" t="s">
        <v>137</v>
      </c>
      <c r="G20" s="250"/>
      <c r="H20" s="223" t="s">
        <v>138</v>
      </c>
      <c r="I20" s="250"/>
      <c r="J20" s="223" t="s">
        <v>131</v>
      </c>
      <c r="K20" s="224"/>
      <c r="L20" s="35"/>
      <c r="N20" s="13" t="s">
        <v>67</v>
      </c>
    </row>
    <row r="21" spans="1:18" x14ac:dyDescent="0.2">
      <c r="A21" s="252"/>
      <c r="B21" s="8"/>
      <c r="C21" s="6"/>
      <c r="D21" s="6"/>
      <c r="E21" s="6"/>
      <c r="F21" s="231" t="s">
        <v>0</v>
      </c>
      <c r="G21" s="232"/>
      <c r="H21" s="231" t="s">
        <v>0</v>
      </c>
      <c r="I21" s="233"/>
      <c r="J21" s="232" t="s">
        <v>0</v>
      </c>
      <c r="K21" s="233"/>
      <c r="L21" s="36"/>
      <c r="N21" s="13" t="s">
        <v>47</v>
      </c>
    </row>
    <row r="22" spans="1:18" x14ac:dyDescent="0.2">
      <c r="A22" s="177"/>
      <c r="B22" s="157"/>
      <c r="C22" s="168"/>
      <c r="D22" s="168"/>
      <c r="E22" s="155"/>
      <c r="F22" s="235" t="s">
        <v>132</v>
      </c>
      <c r="G22" s="236"/>
      <c r="H22" s="235" t="s">
        <v>133</v>
      </c>
      <c r="I22" s="236"/>
      <c r="J22" s="235"/>
      <c r="K22" s="236"/>
      <c r="L22" s="36"/>
    </row>
    <row r="23" spans="1:18" x14ac:dyDescent="0.2">
      <c r="A23" s="156" t="s">
        <v>57</v>
      </c>
      <c r="B23" s="157"/>
      <c r="C23" s="157"/>
      <c r="D23" s="157"/>
      <c r="E23" s="158"/>
      <c r="F23" s="160" t="str">
        <f>IF(G23="","",+G23/G31)</f>
        <v/>
      </c>
      <c r="G23" s="201"/>
      <c r="H23" s="160" t="str">
        <f>IF(I23="","",+I23/I31)</f>
        <v/>
      </c>
      <c r="I23" s="201"/>
      <c r="J23" s="160" t="str">
        <f>IF(K23="","",+K23/K31)</f>
        <v/>
      </c>
      <c r="K23" s="201"/>
      <c r="L23" s="47"/>
    </row>
    <row r="24" spans="1:18" x14ac:dyDescent="0.2">
      <c r="A24" s="292" t="s">
        <v>107</v>
      </c>
      <c r="B24" s="293"/>
      <c r="C24" s="293"/>
      <c r="D24" s="293"/>
      <c r="E24" s="158"/>
      <c r="F24" s="160" t="str">
        <f>IF(G24="","",+G24/G31)</f>
        <v/>
      </c>
      <c r="G24" s="201"/>
      <c r="H24" s="160" t="str">
        <f>IF(I24="","",+I24/I31)</f>
        <v/>
      </c>
      <c r="I24" s="201"/>
      <c r="J24" s="160" t="str">
        <f>IF(K24="","",+K24/K31)</f>
        <v/>
      </c>
      <c r="K24" s="201"/>
      <c r="L24" s="42"/>
      <c r="P24"/>
      <c r="Q24"/>
      <c r="R24"/>
    </row>
    <row r="25" spans="1:18" x14ac:dyDescent="0.2">
      <c r="A25" s="308" t="s">
        <v>4</v>
      </c>
      <c r="B25" s="309"/>
      <c r="C25" s="309"/>
      <c r="D25" s="309"/>
      <c r="E25" s="162"/>
      <c r="F25" s="160" t="str">
        <f>IF(G25="","",+G25/G31)</f>
        <v/>
      </c>
      <c r="G25" s="201"/>
      <c r="H25" s="160" t="str">
        <f>IF(I25="","",+I25/I31)</f>
        <v/>
      </c>
      <c r="I25" s="201"/>
      <c r="J25" s="160" t="str">
        <f>IF(K25="","",+K25/K31)</f>
        <v/>
      </c>
      <c r="K25" s="201"/>
      <c r="L25" s="38"/>
      <c r="P25"/>
      <c r="Q25"/>
      <c r="R25"/>
    </row>
    <row r="26" spans="1:18" x14ac:dyDescent="0.2">
      <c r="A26" s="294"/>
      <c r="B26" s="295"/>
      <c r="C26" s="295"/>
      <c r="D26" s="295"/>
      <c r="E26" s="91"/>
      <c r="F26" s="160" t="str">
        <f>IF(G26="","",+G26/G31)</f>
        <v/>
      </c>
      <c r="G26" s="202"/>
      <c r="H26" s="160" t="str">
        <f>IF(I26="","",+I26/I31)</f>
        <v/>
      </c>
      <c r="I26" s="202"/>
      <c r="J26" s="160" t="str">
        <f>IF(K26="","",+K26/K31)</f>
        <v/>
      </c>
      <c r="K26" s="202"/>
      <c r="L26" s="38"/>
      <c r="P26" s="29"/>
      <c r="Q26" s="29"/>
      <c r="R26" s="29"/>
    </row>
    <row r="27" spans="1:18" x14ac:dyDescent="0.2">
      <c r="A27" s="296"/>
      <c r="B27" s="297"/>
      <c r="C27" s="297"/>
      <c r="D27" s="297"/>
      <c r="E27" s="100"/>
      <c r="F27" s="160" t="str">
        <f>IF(G27="","",+G27/G31)</f>
        <v/>
      </c>
      <c r="G27" s="202"/>
      <c r="H27" s="160" t="str">
        <f>IF(I27="","",+I27/I31)</f>
        <v/>
      </c>
      <c r="I27" s="202"/>
      <c r="J27" s="160" t="str">
        <f>IF(K27="","",+K27/K31)</f>
        <v/>
      </c>
      <c r="K27" s="202"/>
      <c r="L27" s="38"/>
      <c r="N27" s="29"/>
      <c r="O27" s="29"/>
      <c r="P27" s="29"/>
      <c r="Q27" s="29"/>
      <c r="R27" s="29"/>
    </row>
    <row r="28" spans="1:18" x14ac:dyDescent="0.2">
      <c r="A28" s="302" t="s">
        <v>3</v>
      </c>
      <c r="B28" s="303"/>
      <c r="C28" s="303"/>
      <c r="D28" s="303"/>
      <c r="E28" s="162"/>
      <c r="F28" s="160" t="str">
        <f>IF(G28="","",+G28/G31)</f>
        <v/>
      </c>
      <c r="G28" s="201"/>
      <c r="H28" s="160" t="str">
        <f>IF(I28="","",+I28/I31)</f>
        <v/>
      </c>
      <c r="I28" s="201"/>
      <c r="J28" s="160" t="str">
        <f>IF(K28="","",+K28/K31)</f>
        <v/>
      </c>
      <c r="K28" s="201"/>
      <c r="L28" s="38"/>
      <c r="N28" s="13" t="s">
        <v>46</v>
      </c>
      <c r="O28" s="29"/>
    </row>
    <row r="29" spans="1:18" x14ac:dyDescent="0.2">
      <c r="A29" s="304"/>
      <c r="B29" s="305"/>
      <c r="C29" s="305"/>
      <c r="D29" s="305"/>
      <c r="E29" s="91"/>
      <c r="F29" s="160" t="str">
        <f>IF(G29="","",+G29/G31)</f>
        <v/>
      </c>
      <c r="G29" s="202"/>
      <c r="H29" s="160" t="str">
        <f>IF(I29="","",+I29/I31)</f>
        <v/>
      </c>
      <c r="I29" s="202"/>
      <c r="J29" s="160" t="str">
        <f>IF(K29="","",+K29/K31)</f>
        <v/>
      </c>
      <c r="K29" s="202"/>
      <c r="L29" s="38"/>
      <c r="N29" s="13" t="s">
        <v>62</v>
      </c>
    </row>
    <row r="30" spans="1:18" x14ac:dyDescent="0.2">
      <c r="A30" s="304"/>
      <c r="B30" s="305"/>
      <c r="C30" s="305"/>
      <c r="D30" s="305"/>
      <c r="E30" s="101"/>
      <c r="F30" s="160" t="str">
        <f>IF(G30="","",+G30/G31)</f>
        <v/>
      </c>
      <c r="G30" s="202"/>
      <c r="H30" s="160" t="str">
        <f>IF(I30="","",+I30/I31)</f>
        <v/>
      </c>
      <c r="I30" s="202"/>
      <c r="J30" s="160" t="str">
        <f>IF(K30="","",+K30/K31)</f>
        <v/>
      </c>
      <c r="K30" s="202"/>
      <c r="L30" s="38"/>
    </row>
    <row r="31" spans="1:18" ht="13.5" thickBot="1" x14ac:dyDescent="0.25">
      <c r="A31" s="306" t="s">
        <v>2</v>
      </c>
      <c r="B31" s="307"/>
      <c r="C31" s="307"/>
      <c r="D31" s="307"/>
      <c r="E31" s="163"/>
      <c r="F31" s="161">
        <f t="shared" ref="F31:I31" si="0">ROUND(SUM(F23:F30),0)</f>
        <v>0</v>
      </c>
      <c r="G31" s="203">
        <f t="shared" si="0"/>
        <v>0</v>
      </c>
      <c r="H31" s="161">
        <f t="shared" si="0"/>
        <v>0</v>
      </c>
      <c r="I31" s="203">
        <f t="shared" si="0"/>
        <v>0</v>
      </c>
      <c r="J31" s="161">
        <f>ROUND(SUM(J23:J30),0)</f>
        <v>0</v>
      </c>
      <c r="K31" s="203">
        <f t="shared" ref="K31" si="1">ROUND(SUM(K23:K30),0)</f>
        <v>0</v>
      </c>
      <c r="L31" s="43"/>
    </row>
    <row r="32" spans="1:18" ht="5.45" customHeight="1" x14ac:dyDescent="0.2">
      <c r="A32" s="48"/>
      <c r="B32"/>
      <c r="C32"/>
      <c r="D32" s="49"/>
      <c r="E32" s="49"/>
      <c r="F32" s="49"/>
      <c r="G32" s="49"/>
      <c r="H32" s="49"/>
      <c r="I32" s="49"/>
      <c r="J32" s="49"/>
      <c r="K32" s="3"/>
      <c r="L32" s="38"/>
    </row>
    <row r="33" spans="1:28" x14ac:dyDescent="0.2">
      <c r="A33" s="192" t="s">
        <v>38</v>
      </c>
      <c r="B33" s="168"/>
      <c r="C33" s="168"/>
      <c r="D33" s="168"/>
      <c r="E33" s="168"/>
      <c r="F33" s="160">
        <f>100%-F31</f>
        <v>1</v>
      </c>
      <c r="G33" s="152">
        <f>F17-G31</f>
        <v>0</v>
      </c>
      <c r="H33" s="160">
        <f>100%-H31</f>
        <v>1</v>
      </c>
      <c r="I33" s="189">
        <f>H17-I31</f>
        <v>0</v>
      </c>
      <c r="J33" s="160">
        <f>100%-J31</f>
        <v>1</v>
      </c>
      <c r="K33" s="189">
        <f>J17-K31</f>
        <v>0</v>
      </c>
      <c r="L33"/>
      <c r="N33" s="13" t="s">
        <v>108</v>
      </c>
      <c r="O33" s="11"/>
    </row>
    <row r="34" spans="1:28" ht="4.5" customHeight="1" x14ac:dyDescent="0.2">
      <c r="A34" s="48"/>
      <c r="B34"/>
      <c r="C34"/>
      <c r="D34"/>
      <c r="E34"/>
      <c r="F34"/>
      <c r="G34"/>
      <c r="H34"/>
      <c r="I34"/>
      <c r="J34" s="24"/>
      <c r="K34" s="51"/>
      <c r="L34" s="50"/>
    </row>
    <row r="35" spans="1:28" x14ac:dyDescent="0.2">
      <c r="A35"/>
      <c r="C35"/>
      <c r="D35" s="2"/>
      <c r="E35" s="2"/>
      <c r="F35" s="2"/>
      <c r="G35"/>
      <c r="I35" s="2" t="s">
        <v>166</v>
      </c>
      <c r="J35" s="25" t="s">
        <v>37</v>
      </c>
      <c r="K35" s="45"/>
      <c r="L35" s="52"/>
    </row>
    <row r="36" spans="1:28" x14ac:dyDescent="0.2">
      <c r="A36"/>
      <c r="C36"/>
      <c r="D36" s="2"/>
      <c r="E36" s="2"/>
      <c r="F36" s="2"/>
      <c r="G36" s="2"/>
      <c r="H36" s="2"/>
      <c r="I36" s="2" t="s">
        <v>33</v>
      </c>
      <c r="J36" s="25" t="s">
        <v>37</v>
      </c>
      <c r="K36" s="45"/>
      <c r="L36" s="52"/>
      <c r="N36" s="208" t="s">
        <v>52</v>
      </c>
      <c r="O36" s="208"/>
      <c r="P36" s="208"/>
      <c r="Q36" s="208"/>
      <c r="R36" s="208"/>
    </row>
    <row r="37" spans="1:28" ht="7.5" customHeight="1" x14ac:dyDescent="0.2">
      <c r="A37"/>
      <c r="B37" s="19"/>
      <c r="C37"/>
      <c r="D37" s="2"/>
      <c r="E37" s="2"/>
      <c r="F37" s="2"/>
      <c r="G37" s="2"/>
      <c r="I37" s="2"/>
      <c r="J37" s="25"/>
      <c r="K37" s="19"/>
      <c r="L37" s="52"/>
      <c r="N37" s="26"/>
      <c r="O37" s="26"/>
    </row>
    <row r="38" spans="1:28" x14ac:dyDescent="0.2">
      <c r="A38" s="10" t="s">
        <v>135</v>
      </c>
      <c r="B38"/>
      <c r="C38"/>
      <c r="D38" s="2"/>
      <c r="E38" s="2"/>
      <c r="F38" s="2"/>
      <c r="G38" s="2"/>
      <c r="H38" s="2"/>
      <c r="I38" s="2"/>
      <c r="J38" s="2"/>
      <c r="K38" s="3"/>
      <c r="L38" s="37"/>
      <c r="N38" s="54" t="s">
        <v>73</v>
      </c>
      <c r="O38" s="16"/>
      <c r="P38" s="29"/>
      <c r="Q38" s="29"/>
      <c r="R38" s="29"/>
      <c r="S38" s="29"/>
    </row>
    <row r="39" spans="1:28" ht="26.25" customHeight="1" x14ac:dyDescent="0.2">
      <c r="A39" s="208"/>
      <c r="B39" s="208"/>
      <c r="C39" s="208"/>
      <c r="D39" s="208"/>
      <c r="E39" s="208"/>
      <c r="F39" s="208"/>
      <c r="G39" s="208"/>
      <c r="H39" s="208"/>
      <c r="I39" s="208"/>
      <c r="J39" s="208"/>
      <c r="K39" s="208"/>
      <c r="L39" s="37"/>
      <c r="N39" s="16" t="s">
        <v>109</v>
      </c>
      <c r="O39" s="16"/>
      <c r="P39" s="29"/>
      <c r="Q39" s="29"/>
      <c r="R39"/>
      <c r="T39" s="29"/>
      <c r="U39" s="29"/>
      <c r="V39" s="29"/>
      <c r="W39" s="29"/>
      <c r="X39" s="29"/>
      <c r="Y39" s="29"/>
      <c r="Z39" s="29"/>
      <c r="AA39" s="29"/>
      <c r="AB39" s="29"/>
    </row>
    <row r="40" spans="1:28" x14ac:dyDescent="0.2">
      <c r="A40" s="208"/>
      <c r="B40" s="208"/>
      <c r="C40" s="208"/>
      <c r="D40" s="208"/>
      <c r="E40" s="208"/>
      <c r="F40" s="208"/>
      <c r="G40" s="208"/>
      <c r="H40" s="208"/>
      <c r="I40" s="208"/>
      <c r="J40" s="208"/>
      <c r="K40" s="208"/>
      <c r="L40" s="37"/>
      <c r="T40" s="29"/>
      <c r="U40" s="29"/>
      <c r="V40" s="29"/>
      <c r="W40" s="29"/>
      <c r="X40" s="29"/>
      <c r="Y40" s="29"/>
      <c r="Z40" s="29"/>
      <c r="AA40" s="29"/>
      <c r="AB40" s="29"/>
    </row>
    <row r="41" spans="1:28" x14ac:dyDescent="0.2">
      <c r="A41" s="208"/>
      <c r="B41" s="208"/>
      <c r="C41" s="208"/>
      <c r="D41" s="208"/>
      <c r="E41" s="208"/>
      <c r="F41" s="208"/>
      <c r="G41" s="208"/>
      <c r="H41" s="208"/>
      <c r="I41" s="208"/>
      <c r="J41" s="208"/>
      <c r="K41" s="208"/>
      <c r="L41" s="55"/>
      <c r="N41" s="208" t="s">
        <v>162</v>
      </c>
      <c r="O41" s="208"/>
      <c r="P41" s="29"/>
      <c r="Q41" s="29"/>
      <c r="R41"/>
      <c r="T41" s="13"/>
      <c r="U41" s="13"/>
      <c r="V41" s="13"/>
    </row>
    <row r="42" spans="1:28" ht="15" x14ac:dyDescent="0.2">
      <c r="A42" s="10" t="s">
        <v>136</v>
      </c>
      <c r="L42" s="55"/>
      <c r="N42" s="29"/>
      <c r="O42" s="29"/>
      <c r="P42" s="29"/>
      <c r="Q42" s="29"/>
      <c r="R42" s="29"/>
    </row>
    <row r="43" spans="1:28" ht="37.5" customHeight="1" x14ac:dyDescent="0.2">
      <c r="A43" s="207" t="s">
        <v>110</v>
      </c>
      <c r="B43" s="207"/>
      <c r="C43" s="207"/>
      <c r="D43" s="207"/>
      <c r="E43" s="207"/>
      <c r="F43" s="207"/>
      <c r="G43" s="207"/>
      <c r="H43" s="207"/>
      <c r="I43" s="207"/>
      <c r="J43" s="207"/>
      <c r="K43" s="207"/>
      <c r="L43" s="55"/>
      <c r="M43" s="28"/>
      <c r="N43" s="53"/>
      <c r="O43" s="28"/>
      <c r="P43" s="28"/>
      <c r="Q43" s="28"/>
      <c r="R43" s="28"/>
      <c r="S43" s="28"/>
    </row>
    <row r="44" spans="1:28" x14ac:dyDescent="0.2">
      <c r="A44" s="28"/>
      <c r="B44" s="28"/>
      <c r="C44" s="28"/>
      <c r="D44" s="28"/>
      <c r="E44" s="28"/>
      <c r="F44" s="28"/>
      <c r="G44" s="28"/>
      <c r="H44" s="28"/>
      <c r="I44" s="28"/>
      <c r="J44" s="28"/>
      <c r="K44" s="28"/>
      <c r="L44" s="55"/>
      <c r="M44" s="28"/>
      <c r="O44" s="28"/>
      <c r="P44" s="29"/>
      <c r="Q44" s="29"/>
      <c r="R44" s="29"/>
    </row>
    <row r="45" spans="1:28" ht="35.25" customHeight="1" x14ac:dyDescent="0.2">
      <c r="A45" s="85" t="s">
        <v>95</v>
      </c>
      <c r="B45" s="298"/>
      <c r="C45" s="298"/>
      <c r="D45" s="65"/>
      <c r="E45" s="65"/>
      <c r="F45" s="223" t="s">
        <v>139</v>
      </c>
      <c r="G45" s="224"/>
      <c r="H45" s="223" t="s">
        <v>140</v>
      </c>
      <c r="I45" s="224"/>
      <c r="J45" s="250" t="s">
        <v>131</v>
      </c>
      <c r="K45" s="224"/>
      <c r="L45" s="55"/>
      <c r="M45" s="28"/>
      <c r="N45" s="39" t="s">
        <v>116</v>
      </c>
      <c r="O45" s="28"/>
      <c r="P45" s="29"/>
      <c r="Q45" s="29"/>
      <c r="R45" s="29"/>
    </row>
    <row r="46" spans="1:28" ht="49.5" customHeight="1" x14ac:dyDescent="0.2">
      <c r="A46" s="193" t="s">
        <v>155</v>
      </c>
      <c r="B46" s="275" t="s">
        <v>100</v>
      </c>
      <c r="C46" s="276"/>
      <c r="D46" s="194" t="s">
        <v>7</v>
      </c>
      <c r="E46" s="195" t="s">
        <v>30</v>
      </c>
      <c r="F46" s="264">
        <v>1000</v>
      </c>
      <c r="G46" s="265"/>
      <c r="H46" s="264">
        <v>1000</v>
      </c>
      <c r="I46" s="265"/>
      <c r="J46" s="264">
        <v>1000</v>
      </c>
      <c r="K46" s="265"/>
      <c r="L46" s="55"/>
      <c r="M46" s="28"/>
      <c r="N46" s="200" t="s">
        <v>156</v>
      </c>
      <c r="O46" s="28"/>
      <c r="P46" s="29"/>
      <c r="Q46" s="29"/>
      <c r="R46" s="29"/>
    </row>
    <row r="47" spans="1:28" x14ac:dyDescent="0.2">
      <c r="A47" s="56"/>
      <c r="B47" s="227"/>
      <c r="C47" s="228"/>
      <c r="D47" s="107"/>
      <c r="E47" s="199"/>
      <c r="F47" s="266" t="str">
        <f>+IF(D47&lt;&gt;"", ROUND((D47*E47)/1000,0),"")</f>
        <v/>
      </c>
      <c r="G47" s="267"/>
      <c r="H47" s="277"/>
      <c r="I47" s="278"/>
      <c r="J47" s="268"/>
      <c r="K47" s="269"/>
      <c r="L47" s="55"/>
      <c r="M47" s="28"/>
      <c r="N47" s="39"/>
      <c r="O47" s="28"/>
      <c r="P47" s="29"/>
      <c r="Q47" s="29"/>
      <c r="R47" s="29"/>
    </row>
    <row r="48" spans="1:28" x14ac:dyDescent="0.2">
      <c r="A48" s="56"/>
      <c r="B48" s="227"/>
      <c r="C48" s="228"/>
      <c r="D48" s="107"/>
      <c r="E48" s="199"/>
      <c r="F48" s="266" t="str">
        <f t="shared" ref="F48:F53" si="2">+IF(D48&lt;&gt;"", ROUND((D48*E48)/1000,0),"")</f>
        <v/>
      </c>
      <c r="G48" s="267"/>
      <c r="H48" s="277"/>
      <c r="I48" s="278"/>
      <c r="J48" s="268"/>
      <c r="K48" s="269"/>
      <c r="L48" s="55"/>
      <c r="M48" s="28"/>
      <c r="N48" s="39" t="s">
        <v>118</v>
      </c>
      <c r="O48" s="28"/>
      <c r="P48" s="29"/>
      <c r="Q48" s="29"/>
      <c r="R48" s="29"/>
    </row>
    <row r="49" spans="1:22" x14ac:dyDescent="0.2">
      <c r="A49" s="56"/>
      <c r="B49" s="227"/>
      <c r="C49" s="228"/>
      <c r="D49" s="107"/>
      <c r="E49" s="199"/>
      <c r="F49" s="266" t="str">
        <f t="shared" si="2"/>
        <v/>
      </c>
      <c r="G49" s="267"/>
      <c r="H49" s="277"/>
      <c r="I49" s="278"/>
      <c r="J49" s="268"/>
      <c r="K49" s="269"/>
      <c r="L49" s="55"/>
      <c r="M49" s="28"/>
      <c r="N49" s="40" t="s">
        <v>94</v>
      </c>
      <c r="O49" s="28"/>
      <c r="P49" s="29"/>
      <c r="Q49" s="29"/>
      <c r="R49" s="29"/>
    </row>
    <row r="50" spans="1:22" x14ac:dyDescent="0.2">
      <c r="A50" s="56"/>
      <c r="B50" s="227"/>
      <c r="C50" s="228"/>
      <c r="D50" s="107"/>
      <c r="E50" s="199"/>
      <c r="F50" s="266" t="str">
        <f t="shared" si="2"/>
        <v/>
      </c>
      <c r="G50" s="267"/>
      <c r="H50" s="277"/>
      <c r="I50" s="278"/>
      <c r="J50" s="268"/>
      <c r="K50" s="269"/>
      <c r="L50" s="55"/>
      <c r="M50" s="28"/>
      <c r="N50" s="41" t="s">
        <v>102</v>
      </c>
      <c r="O50" s="28"/>
      <c r="P50" s="29"/>
      <c r="Q50" s="29"/>
      <c r="R50" s="29"/>
    </row>
    <row r="51" spans="1:22" x14ac:dyDescent="0.2">
      <c r="A51" s="56"/>
      <c r="B51" s="227"/>
      <c r="C51" s="228"/>
      <c r="D51" s="107"/>
      <c r="E51" s="199"/>
      <c r="F51" s="266" t="str">
        <f t="shared" si="2"/>
        <v/>
      </c>
      <c r="G51" s="267"/>
      <c r="H51" s="277"/>
      <c r="I51" s="278"/>
      <c r="J51" s="268"/>
      <c r="K51" s="269"/>
      <c r="L51" s="55"/>
      <c r="M51" s="28"/>
      <c r="N51" s="11"/>
      <c r="O51" s="28"/>
      <c r="P51" s="29"/>
      <c r="Q51" s="29"/>
      <c r="R51" s="29"/>
    </row>
    <row r="52" spans="1:22" x14ac:dyDescent="0.2">
      <c r="A52" s="56"/>
      <c r="B52" s="227"/>
      <c r="C52" s="228"/>
      <c r="D52" s="107"/>
      <c r="E52" s="199"/>
      <c r="F52" s="266" t="str">
        <f t="shared" si="2"/>
        <v/>
      </c>
      <c r="G52" s="267"/>
      <c r="H52" s="277"/>
      <c r="I52" s="278"/>
      <c r="J52" s="268"/>
      <c r="K52" s="269"/>
      <c r="L52" s="55"/>
      <c r="M52" s="28"/>
      <c r="N52" s="11" t="s">
        <v>119</v>
      </c>
      <c r="O52" s="28"/>
      <c r="P52" s="29"/>
      <c r="Q52" s="29"/>
      <c r="R52" s="29"/>
    </row>
    <row r="53" spans="1:22" x14ac:dyDescent="0.2">
      <c r="A53" s="56"/>
      <c r="B53" s="227"/>
      <c r="C53" s="228"/>
      <c r="D53" s="107"/>
      <c r="E53" s="199"/>
      <c r="F53" s="266" t="str">
        <f t="shared" si="2"/>
        <v/>
      </c>
      <c r="G53" s="267"/>
      <c r="H53" s="277"/>
      <c r="I53" s="278"/>
      <c r="J53" s="268"/>
      <c r="K53" s="269"/>
      <c r="L53" s="55"/>
      <c r="M53" s="28"/>
      <c r="N53" s="13" t="s">
        <v>117</v>
      </c>
      <c r="O53" s="28"/>
      <c r="P53" s="29"/>
      <c r="Q53" s="29"/>
      <c r="R53" s="29"/>
    </row>
    <row r="54" spans="1:22" x14ac:dyDescent="0.2">
      <c r="A54" s="260" t="s">
        <v>8</v>
      </c>
      <c r="B54" s="261"/>
      <c r="C54" s="261"/>
      <c r="D54" s="261"/>
      <c r="E54" s="262"/>
      <c r="F54" s="215">
        <f>ROUND(SUM(F47:F53),0)</f>
        <v>0</v>
      </c>
      <c r="G54" s="215"/>
      <c r="H54" s="215">
        <f t="shared" ref="H54" si="3">ROUND(SUM(H47:H53),0)</f>
        <v>0</v>
      </c>
      <c r="I54" s="215"/>
      <c r="J54" s="215">
        <f>ROUND(SUM(J47:J53),0)</f>
        <v>0</v>
      </c>
      <c r="K54" s="215"/>
      <c r="L54" s="55"/>
      <c r="M54" s="28"/>
      <c r="N54" s="41"/>
      <c r="O54" s="28"/>
      <c r="P54" s="29"/>
      <c r="Q54" s="29"/>
      <c r="R54" s="29"/>
    </row>
    <row r="55" spans="1:22" ht="12.75" customHeight="1" x14ac:dyDescent="0.2">
      <c r="A55" s="208" t="s">
        <v>92</v>
      </c>
      <c r="B55" s="208"/>
      <c r="C55" s="208"/>
      <c r="D55" s="208"/>
      <c r="E55" s="208"/>
      <c r="F55" s="208"/>
      <c r="G55" s="208"/>
      <c r="H55" s="208"/>
      <c r="I55" s="208"/>
      <c r="J55" s="208"/>
      <c r="K55" s="208"/>
      <c r="L55" s="37"/>
      <c r="N55" s="207" t="s">
        <v>120</v>
      </c>
      <c r="O55" s="207"/>
      <c r="P55" s="207"/>
      <c r="Q55" s="207"/>
      <c r="R55" s="207"/>
      <c r="S55" s="207"/>
      <c r="T55" s="207"/>
      <c r="U55" s="207"/>
    </row>
    <row r="56" spans="1:22" x14ac:dyDescent="0.2">
      <c r="A56" s="208"/>
      <c r="B56" s="208"/>
      <c r="C56" s="208"/>
      <c r="D56" s="208"/>
      <c r="E56" s="208"/>
      <c r="F56" s="208"/>
      <c r="G56" s="208"/>
      <c r="H56" s="208"/>
      <c r="I56" s="208"/>
      <c r="J56" s="208"/>
      <c r="K56" s="208"/>
      <c r="L56" s="37"/>
      <c r="N56" s="207"/>
      <c r="O56" s="207"/>
      <c r="P56" s="207"/>
      <c r="Q56" s="207"/>
      <c r="R56" s="207"/>
      <c r="S56" s="207"/>
      <c r="T56" s="207"/>
      <c r="U56" s="207"/>
    </row>
    <row r="57" spans="1:22" x14ac:dyDescent="0.2">
      <c r="A57" s="208"/>
      <c r="B57" s="208"/>
      <c r="C57" s="208"/>
      <c r="D57" s="208"/>
      <c r="E57" s="208"/>
      <c r="F57" s="208"/>
      <c r="G57" s="208"/>
      <c r="H57" s="208"/>
      <c r="I57" s="208"/>
      <c r="J57" s="208"/>
      <c r="K57" s="208"/>
      <c r="L57" s="55"/>
    </row>
    <row r="58" spans="1:22" x14ac:dyDescent="0.2">
      <c r="A58" s="274"/>
      <c r="B58" s="274"/>
      <c r="C58" s="274"/>
      <c r="D58" s="274"/>
      <c r="E58" s="274"/>
      <c r="F58" s="274"/>
      <c r="G58" s="274"/>
      <c r="H58" s="274"/>
      <c r="I58" s="274"/>
      <c r="J58" s="274"/>
      <c r="K58" s="274"/>
      <c r="L58" s="55"/>
      <c r="N58" s="54"/>
      <c r="P58" s="29"/>
      <c r="Q58" s="29"/>
      <c r="R58" s="29"/>
      <c r="S58" s="29"/>
      <c r="T58" s="29"/>
      <c r="U58" s="29"/>
      <c r="V58" s="29"/>
    </row>
    <row r="59" spans="1:22" ht="12.75" customHeight="1" x14ac:dyDescent="0.2">
      <c r="A59" s="256" t="s">
        <v>80</v>
      </c>
      <c r="B59" s="257"/>
      <c r="C59" s="257"/>
      <c r="D59" s="257"/>
      <c r="E59" s="317"/>
      <c r="F59" s="217" t="s">
        <v>139</v>
      </c>
      <c r="G59" s="217"/>
      <c r="H59" s="217" t="s">
        <v>140</v>
      </c>
      <c r="I59" s="217"/>
      <c r="J59" s="217" t="s">
        <v>131</v>
      </c>
      <c r="K59" s="217"/>
      <c r="L59" s="55"/>
      <c r="N59" s="16" t="s">
        <v>91</v>
      </c>
      <c r="O59" s="16"/>
      <c r="P59" s="16"/>
      <c r="Q59" s="16"/>
      <c r="R59" s="16"/>
      <c r="S59" s="29"/>
      <c r="T59" s="29"/>
      <c r="U59" s="29"/>
      <c r="V59" s="29"/>
    </row>
    <row r="60" spans="1:22" ht="25.5" customHeight="1" x14ac:dyDescent="0.2">
      <c r="A60" s="258"/>
      <c r="B60" s="259"/>
      <c r="C60" s="259"/>
      <c r="D60" s="259"/>
      <c r="E60" s="318"/>
      <c r="F60" s="217"/>
      <c r="G60" s="217"/>
      <c r="H60" s="217"/>
      <c r="I60" s="217"/>
      <c r="J60" s="217"/>
      <c r="K60" s="217"/>
      <c r="L60" s="55"/>
      <c r="S60" s="29"/>
      <c r="T60" s="29"/>
      <c r="U60" s="29"/>
      <c r="V60" s="29"/>
    </row>
    <row r="61" spans="1:22" ht="24.95" customHeight="1" x14ac:dyDescent="0.2">
      <c r="A61" s="196" t="s">
        <v>55</v>
      </c>
      <c r="B61" s="197"/>
      <c r="C61" s="197"/>
      <c r="D61" s="198" t="s">
        <v>34</v>
      </c>
      <c r="E61" s="194" t="s">
        <v>141</v>
      </c>
      <c r="F61" s="264">
        <v>1000</v>
      </c>
      <c r="G61" s="265"/>
      <c r="H61" s="264">
        <v>1000</v>
      </c>
      <c r="I61" s="265"/>
      <c r="J61" s="264">
        <v>1000</v>
      </c>
      <c r="K61" s="265"/>
      <c r="L61" s="55"/>
      <c r="N61" s="16" t="s">
        <v>88</v>
      </c>
      <c r="O61" s="28"/>
      <c r="P61" s="90"/>
      <c r="Q61" s="90"/>
      <c r="S61" s="29"/>
      <c r="T61" s="29"/>
      <c r="U61" s="29"/>
      <c r="V61" s="29"/>
    </row>
    <row r="62" spans="1:22" ht="25.5" x14ac:dyDescent="0.2">
      <c r="A62" s="210"/>
      <c r="B62" s="211"/>
      <c r="C62" s="270"/>
      <c r="D62" s="88"/>
      <c r="E62" s="87"/>
      <c r="F62" s="266" t="str">
        <f>+IF(D62&lt;&gt;"", ROUND((D62*E62)/1000,0),"")</f>
        <v/>
      </c>
      <c r="G62" s="267"/>
      <c r="H62" s="268"/>
      <c r="I62" s="269"/>
      <c r="J62" s="268"/>
      <c r="K62" s="269"/>
      <c r="L62" s="37"/>
      <c r="N62" s="28" t="s">
        <v>55</v>
      </c>
      <c r="O62" s="10"/>
      <c r="P62" s="90" t="s">
        <v>34</v>
      </c>
      <c r="Q62" s="90" t="s">
        <v>51</v>
      </c>
      <c r="R62" s="20">
        <v>1000</v>
      </c>
      <c r="S62" s="29"/>
      <c r="T62" s="29"/>
      <c r="U62" s="29"/>
      <c r="V62" s="29"/>
    </row>
    <row r="63" spans="1:22" ht="12.75" customHeight="1" x14ac:dyDescent="0.2">
      <c r="A63" s="210"/>
      <c r="B63" s="211"/>
      <c r="C63" s="270"/>
      <c r="D63" s="87"/>
      <c r="E63" s="87"/>
      <c r="F63" s="266" t="str">
        <f t="shared" ref="F63:F66" si="4">+IF(D63&lt;&gt;"", ROUND((D63*E63)/1000,0),"")</f>
        <v/>
      </c>
      <c r="G63" s="267"/>
      <c r="H63" s="268"/>
      <c r="I63" s="269"/>
      <c r="J63" s="268"/>
      <c r="K63" s="269"/>
      <c r="L63" s="55"/>
      <c r="N63" s="69" t="s">
        <v>84</v>
      </c>
      <c r="O63" s="69"/>
      <c r="P63" s="70">
        <v>120</v>
      </c>
      <c r="Q63" s="71">
        <v>950</v>
      </c>
      <c r="R63" s="71">
        <f>+P63*Q63/1000</f>
        <v>114</v>
      </c>
    </row>
    <row r="64" spans="1:22" x14ac:dyDescent="0.2">
      <c r="A64" s="210"/>
      <c r="B64" s="211"/>
      <c r="C64" s="270"/>
      <c r="D64" s="87"/>
      <c r="E64" s="87"/>
      <c r="F64" s="266" t="str">
        <f t="shared" si="4"/>
        <v/>
      </c>
      <c r="G64" s="267"/>
      <c r="H64" s="268"/>
      <c r="I64" s="269"/>
      <c r="J64" s="268"/>
      <c r="K64" s="269"/>
      <c r="L64" s="55"/>
      <c r="N64" s="69" t="s">
        <v>85</v>
      </c>
      <c r="O64" s="72"/>
      <c r="P64" s="73">
        <v>55</v>
      </c>
      <c r="Q64" s="74">
        <v>875</v>
      </c>
      <c r="R64" s="74">
        <f>+P64*Q64/1000</f>
        <v>48.125</v>
      </c>
    </row>
    <row r="65" spans="1:24" x14ac:dyDescent="0.2">
      <c r="A65" s="210"/>
      <c r="B65" s="211"/>
      <c r="C65" s="270"/>
      <c r="D65" s="88"/>
      <c r="E65" s="88"/>
      <c r="F65" s="266" t="str">
        <f t="shared" si="4"/>
        <v/>
      </c>
      <c r="G65" s="267"/>
      <c r="H65" s="268"/>
      <c r="I65" s="269"/>
      <c r="J65" s="268"/>
      <c r="K65" s="269"/>
      <c r="L65" s="55"/>
      <c r="N65" s="23" t="s">
        <v>81</v>
      </c>
      <c r="O65" s="23"/>
      <c r="P65" s="70">
        <v>645</v>
      </c>
      <c r="Q65" s="71">
        <v>750</v>
      </c>
      <c r="R65" s="71">
        <f>+P65*Q65/1000</f>
        <v>483.75</v>
      </c>
    </row>
    <row r="66" spans="1:24" x14ac:dyDescent="0.2">
      <c r="A66" s="210"/>
      <c r="B66" s="211"/>
      <c r="C66" s="270"/>
      <c r="D66" s="88"/>
      <c r="E66" s="88"/>
      <c r="F66" s="266" t="str">
        <f t="shared" si="4"/>
        <v/>
      </c>
      <c r="G66" s="267"/>
      <c r="H66" s="268"/>
      <c r="I66" s="269"/>
      <c r="J66" s="268"/>
      <c r="K66" s="269"/>
      <c r="L66" s="55"/>
      <c r="N66" s="23" t="s">
        <v>83</v>
      </c>
      <c r="O66" s="23"/>
      <c r="P66" s="70">
        <v>150</v>
      </c>
      <c r="Q66" s="71">
        <v>350</v>
      </c>
      <c r="R66" s="71">
        <f>+P66*Q66/1000</f>
        <v>52.5</v>
      </c>
    </row>
    <row r="67" spans="1:24" x14ac:dyDescent="0.2">
      <c r="A67" s="212" t="s">
        <v>35</v>
      </c>
      <c r="B67" s="213"/>
      <c r="C67" s="213"/>
      <c r="D67" s="213"/>
      <c r="E67" s="263"/>
      <c r="F67" s="215">
        <f t="shared" ref="F67" si="5">ROUND(SUM(F62:F66),0)</f>
        <v>0</v>
      </c>
      <c r="G67" s="215"/>
      <c r="H67" s="215">
        <f t="shared" ref="H67" si="6">ROUND(SUM(H62:H66),0)</f>
        <v>0</v>
      </c>
      <c r="I67" s="215"/>
      <c r="J67" s="215">
        <f>ROUND(SUM(J62:J66),0)</f>
        <v>0</v>
      </c>
      <c r="K67" s="215"/>
      <c r="L67" s="55"/>
      <c r="N67" s="75" t="s">
        <v>111</v>
      </c>
      <c r="O67" s="75"/>
      <c r="P67" s="76">
        <v>20</v>
      </c>
      <c r="Q67" s="77">
        <v>1000</v>
      </c>
      <c r="R67" s="71">
        <f>+P67*Q67/1000</f>
        <v>20</v>
      </c>
    </row>
    <row r="68" spans="1:24" ht="12.75" customHeight="1" x14ac:dyDescent="0.2">
      <c r="A68" s="14" t="s">
        <v>61</v>
      </c>
      <c r="L68" s="37"/>
      <c r="N68" s="78" t="s">
        <v>86</v>
      </c>
      <c r="O68" s="78"/>
      <c r="P68" s="78" t="s">
        <v>65</v>
      </c>
      <c r="Q68" s="79"/>
      <c r="R68" s="80">
        <v>20</v>
      </c>
    </row>
    <row r="69" spans="1:24" x14ac:dyDescent="0.2">
      <c r="A69" s="208"/>
      <c r="B69" s="208"/>
      <c r="C69" s="208"/>
      <c r="D69" s="208"/>
      <c r="E69" s="208"/>
      <c r="F69" s="208"/>
      <c r="G69" s="208"/>
      <c r="H69" s="208"/>
      <c r="I69" s="208"/>
      <c r="J69" s="208"/>
      <c r="K69" s="208"/>
      <c r="L69" s="37"/>
      <c r="N69" s="68" t="s">
        <v>82</v>
      </c>
      <c r="O69" s="68"/>
      <c r="P69" s="76">
        <v>50</v>
      </c>
      <c r="Q69" s="77">
        <v>1000</v>
      </c>
      <c r="R69" s="71">
        <f>+P69*Q69/1000</f>
        <v>50</v>
      </c>
    </row>
    <row r="70" spans="1:24" x14ac:dyDescent="0.2">
      <c r="A70" s="208"/>
      <c r="B70" s="208"/>
      <c r="C70" s="208"/>
      <c r="D70" s="208"/>
      <c r="E70" s="208"/>
      <c r="F70" s="208"/>
      <c r="G70" s="208"/>
      <c r="H70" s="208"/>
      <c r="I70" s="208"/>
      <c r="J70" s="208"/>
      <c r="K70" s="208"/>
      <c r="L70" s="37"/>
      <c r="N70" s="11" t="s">
        <v>87</v>
      </c>
      <c r="O70" s="81"/>
      <c r="P70" s="82"/>
      <c r="Q70" s="83"/>
      <c r="R70" s="84"/>
      <c r="W70" s="16"/>
      <c r="X70" s="16"/>
    </row>
    <row r="71" spans="1:24" ht="12.75" customHeight="1" x14ac:dyDescent="0.2">
      <c r="A71" s="208"/>
      <c r="B71" s="208"/>
      <c r="C71" s="208"/>
      <c r="D71" s="208"/>
      <c r="E71" s="208"/>
      <c r="F71" s="208"/>
      <c r="G71" s="208"/>
      <c r="H71" s="208"/>
      <c r="I71" s="208"/>
      <c r="J71" s="208"/>
      <c r="K71" s="208"/>
      <c r="L71" s="37"/>
      <c r="N71" s="28"/>
      <c r="O71" s="16"/>
      <c r="P71" s="16"/>
      <c r="Q71" s="16"/>
      <c r="R71" s="16"/>
      <c r="S71" s="16"/>
      <c r="T71" s="16"/>
    </row>
    <row r="72" spans="1:24" ht="36" customHeight="1" x14ac:dyDescent="0.2">
      <c r="A72" s="57" t="s">
        <v>54</v>
      </c>
      <c r="B72" s="59"/>
      <c r="C72" s="58"/>
      <c r="D72" s="67"/>
      <c r="E72" s="67"/>
      <c r="F72" s="217" t="s">
        <v>139</v>
      </c>
      <c r="G72" s="217"/>
      <c r="H72" s="217" t="s">
        <v>140</v>
      </c>
      <c r="I72" s="217"/>
      <c r="J72" s="217" t="s">
        <v>131</v>
      </c>
      <c r="K72" s="217"/>
      <c r="L72" s="55"/>
      <c r="N72" s="207" t="s">
        <v>105</v>
      </c>
      <c r="O72" s="207"/>
      <c r="P72" s="207"/>
      <c r="Q72" s="207"/>
      <c r="R72" s="207"/>
      <c r="S72" s="207"/>
      <c r="T72" s="207"/>
      <c r="U72" s="207"/>
    </row>
    <row r="73" spans="1:24" ht="38.25" x14ac:dyDescent="0.2">
      <c r="A73" s="102"/>
      <c r="B73" s="103"/>
      <c r="C73" s="104"/>
      <c r="D73" s="204" t="s">
        <v>72</v>
      </c>
      <c r="E73" s="204" t="s">
        <v>157</v>
      </c>
      <c r="F73" s="218">
        <v>1000</v>
      </c>
      <c r="G73" s="219"/>
      <c r="H73" s="218">
        <v>1000</v>
      </c>
      <c r="I73" s="219"/>
      <c r="J73" s="311">
        <v>1000</v>
      </c>
      <c r="K73" s="312"/>
      <c r="L73" s="55"/>
      <c r="N73" s="16"/>
      <c r="O73" s="16"/>
      <c r="P73" s="16"/>
      <c r="Q73" s="16"/>
      <c r="R73" s="16"/>
      <c r="S73" s="16"/>
      <c r="T73" s="16"/>
    </row>
    <row r="74" spans="1:24" x14ac:dyDescent="0.2">
      <c r="A74" s="271"/>
      <c r="B74" s="272"/>
      <c r="C74" s="273"/>
      <c r="D74" s="88"/>
      <c r="E74" s="88"/>
      <c r="F74" s="313" t="str">
        <f>+IF(D74&lt;&gt;"",ROUND((D74-E74),0),"")</f>
        <v/>
      </c>
      <c r="G74" s="314"/>
      <c r="H74" s="268"/>
      <c r="I74" s="269"/>
      <c r="J74" s="268"/>
      <c r="K74" s="269"/>
      <c r="L74" s="55"/>
      <c r="N74" s="31" t="s">
        <v>89</v>
      </c>
    </row>
    <row r="75" spans="1:24" x14ac:dyDescent="0.2">
      <c r="A75" s="221"/>
      <c r="B75" s="222"/>
      <c r="C75" s="255"/>
      <c r="D75" s="87"/>
      <c r="E75" s="87"/>
      <c r="F75" s="313" t="str">
        <f t="shared" ref="F75:F76" si="7">+IF(D75&lt;&gt;"",ROUND((D75-E75),0),"")</f>
        <v/>
      </c>
      <c r="G75" s="314"/>
      <c r="H75" s="268"/>
      <c r="I75" s="269"/>
      <c r="J75" s="268"/>
      <c r="K75" s="269"/>
      <c r="L75" s="37"/>
      <c r="N75" s="13" t="s">
        <v>64</v>
      </c>
      <c r="O75" s="26"/>
    </row>
    <row r="76" spans="1:24" x14ac:dyDescent="0.2">
      <c r="A76" s="221"/>
      <c r="B76" s="222"/>
      <c r="C76" s="255"/>
      <c r="D76" s="87"/>
      <c r="E76" s="87"/>
      <c r="F76" s="313" t="str">
        <f t="shared" si="7"/>
        <v/>
      </c>
      <c r="G76" s="314"/>
      <c r="H76" s="268"/>
      <c r="I76" s="269"/>
      <c r="J76" s="268"/>
      <c r="K76" s="269"/>
      <c r="L76" s="55"/>
    </row>
    <row r="77" spans="1:24" x14ac:dyDescent="0.2">
      <c r="A77" s="212" t="s">
        <v>56</v>
      </c>
      <c r="B77" s="213"/>
      <c r="C77" s="213"/>
      <c r="D77" s="213"/>
      <c r="E77" s="263"/>
      <c r="F77" s="215">
        <f t="shared" ref="F77" si="8">ROUND(SUM(F74:F76),0)</f>
        <v>0</v>
      </c>
      <c r="G77" s="215"/>
      <c r="H77" s="215">
        <f t="shared" ref="H77" si="9">ROUND(SUM(H74:H76),0)</f>
        <v>0</v>
      </c>
      <c r="I77" s="215"/>
      <c r="J77" s="215">
        <f>ROUND(SUM(J74:J76),0)</f>
        <v>0</v>
      </c>
      <c r="K77" s="215"/>
      <c r="L77" s="55"/>
    </row>
    <row r="78" spans="1:24" x14ac:dyDescent="0.2">
      <c r="A78" s="14" t="s">
        <v>60</v>
      </c>
      <c r="D78" s="11"/>
      <c r="E78" s="11"/>
      <c r="F78" s="11"/>
      <c r="G78" s="11"/>
      <c r="H78" s="11"/>
      <c r="I78" s="11"/>
      <c r="J78" s="11"/>
      <c r="K78" s="11"/>
      <c r="L78" s="55"/>
    </row>
    <row r="79" spans="1:24" ht="36" customHeight="1" x14ac:dyDescent="0.2">
      <c r="A79" s="187"/>
      <c r="B79" s="187"/>
      <c r="C79" s="187"/>
      <c r="D79" s="187"/>
      <c r="E79" s="187"/>
      <c r="F79" s="187"/>
      <c r="G79" s="187"/>
      <c r="H79" s="187"/>
      <c r="I79" s="187"/>
      <c r="J79" s="187"/>
      <c r="K79" s="187"/>
      <c r="L79" s="55"/>
    </row>
    <row r="80" spans="1:24" x14ac:dyDescent="0.2">
      <c r="A80" s="186"/>
      <c r="B80" s="186"/>
      <c r="C80" s="186"/>
      <c r="D80" s="186"/>
      <c r="E80" s="186"/>
      <c r="F80" s="186"/>
      <c r="G80" s="186"/>
      <c r="H80" s="186"/>
      <c r="I80" s="186"/>
      <c r="J80" s="186"/>
      <c r="K80" s="186"/>
      <c r="L80" s="55"/>
      <c r="N80" s="315" t="s">
        <v>163</v>
      </c>
      <c r="O80" s="315"/>
      <c r="P80" s="315"/>
    </row>
    <row r="81" spans="1:19" ht="46.5" customHeight="1" x14ac:dyDescent="0.2">
      <c r="A81" s="256" t="s">
        <v>6</v>
      </c>
      <c r="B81" s="257"/>
      <c r="C81" s="257"/>
      <c r="D81" s="257"/>
      <c r="E81" s="257"/>
      <c r="F81" s="217" t="s">
        <v>139</v>
      </c>
      <c r="G81" s="217"/>
      <c r="H81" s="217" t="s">
        <v>140</v>
      </c>
      <c r="I81" s="217"/>
      <c r="J81" s="217" t="s">
        <v>131</v>
      </c>
      <c r="K81" s="217"/>
      <c r="L81" s="37"/>
      <c r="N81" s="315"/>
      <c r="O81" s="315"/>
      <c r="P81" s="315"/>
      <c r="R81" s="20"/>
    </row>
    <row r="82" spans="1:19" x14ac:dyDescent="0.2">
      <c r="A82" s="258"/>
      <c r="B82" s="259"/>
      <c r="C82" s="259"/>
      <c r="D82" s="259"/>
      <c r="E82" s="259"/>
      <c r="F82" s="218">
        <v>1000</v>
      </c>
      <c r="G82" s="219"/>
      <c r="H82" s="218">
        <v>1000</v>
      </c>
      <c r="I82" s="219"/>
      <c r="J82" s="218">
        <v>1000</v>
      </c>
      <c r="K82" s="219"/>
      <c r="L82" s="37"/>
      <c r="N82" s="13" t="s">
        <v>69</v>
      </c>
      <c r="O82" s="10"/>
      <c r="R82" s="20"/>
    </row>
    <row r="83" spans="1:19" x14ac:dyDescent="0.2">
      <c r="A83" s="221" t="s">
        <v>48</v>
      </c>
      <c r="B83" s="222"/>
      <c r="C83" s="222"/>
      <c r="D83" s="222"/>
      <c r="E83" s="222"/>
      <c r="F83" s="214"/>
      <c r="G83" s="214"/>
      <c r="H83" s="214"/>
      <c r="I83" s="214"/>
      <c r="J83" s="214"/>
      <c r="K83" s="214"/>
      <c r="L83" s="55"/>
      <c r="N83" s="13" t="s">
        <v>121</v>
      </c>
      <c r="R83" s="16"/>
    </row>
    <row r="84" spans="1:19" x14ac:dyDescent="0.2">
      <c r="A84" s="210" t="s">
        <v>50</v>
      </c>
      <c r="B84" s="211"/>
      <c r="C84" s="211"/>
      <c r="D84" s="211"/>
      <c r="E84" s="211"/>
      <c r="F84" s="214"/>
      <c r="G84" s="214"/>
      <c r="H84" s="214"/>
      <c r="I84" s="214"/>
      <c r="J84" s="214"/>
      <c r="K84" s="214"/>
      <c r="L84" s="55"/>
      <c r="P84" s="19"/>
      <c r="Q84" s="15"/>
      <c r="R84" s="16"/>
    </row>
    <row r="85" spans="1:19" ht="12.75" customHeight="1" x14ac:dyDescent="0.2">
      <c r="A85" s="210" t="s">
        <v>49</v>
      </c>
      <c r="B85" s="211"/>
      <c r="C85" s="211"/>
      <c r="D85" s="211"/>
      <c r="E85" s="211"/>
      <c r="F85" s="214"/>
      <c r="G85" s="214"/>
      <c r="H85" s="214"/>
      <c r="I85" s="214"/>
      <c r="J85" s="214"/>
      <c r="K85" s="214"/>
      <c r="L85" s="55"/>
      <c r="N85" s="11" t="s">
        <v>97</v>
      </c>
      <c r="Q85" s="15"/>
      <c r="R85" s="22"/>
    </row>
    <row r="86" spans="1:19" ht="12.75" customHeight="1" x14ac:dyDescent="0.2">
      <c r="A86" s="210" t="s">
        <v>78</v>
      </c>
      <c r="B86" s="211"/>
      <c r="C86" s="211"/>
      <c r="D86" s="211"/>
      <c r="E86" s="211"/>
      <c r="F86" s="214"/>
      <c r="G86" s="214"/>
      <c r="H86" s="214"/>
      <c r="I86" s="214"/>
      <c r="J86" s="214"/>
      <c r="K86" s="214"/>
      <c r="L86" s="55"/>
      <c r="N86" s="13" t="s">
        <v>112</v>
      </c>
      <c r="Q86" s="15"/>
      <c r="R86" s="22"/>
    </row>
    <row r="87" spans="1:19" x14ac:dyDescent="0.2">
      <c r="A87" s="210" t="s">
        <v>74</v>
      </c>
      <c r="B87" s="211"/>
      <c r="C87" s="211"/>
      <c r="D87" s="211"/>
      <c r="E87" s="211"/>
      <c r="F87" s="214"/>
      <c r="G87" s="214"/>
      <c r="H87" s="214"/>
      <c r="I87" s="214"/>
      <c r="J87" s="214"/>
      <c r="K87" s="214"/>
      <c r="L87" s="55"/>
      <c r="P87" s="13"/>
    </row>
    <row r="88" spans="1:19" x14ac:dyDescent="0.2">
      <c r="A88" s="210" t="s">
        <v>75</v>
      </c>
      <c r="B88" s="211"/>
      <c r="C88" s="211"/>
      <c r="D88" s="211"/>
      <c r="E88" s="211"/>
      <c r="F88" s="214"/>
      <c r="G88" s="214"/>
      <c r="H88" s="214"/>
      <c r="I88" s="214"/>
      <c r="J88" s="214"/>
      <c r="K88" s="214"/>
      <c r="L88" s="55"/>
      <c r="N88" s="13" t="s">
        <v>71</v>
      </c>
      <c r="Q88" s="15"/>
      <c r="R88" s="22"/>
    </row>
    <row r="89" spans="1:19" x14ac:dyDescent="0.2">
      <c r="A89" s="210" t="s">
        <v>76</v>
      </c>
      <c r="B89" s="211"/>
      <c r="C89" s="211"/>
      <c r="D89" s="211"/>
      <c r="E89" s="211"/>
      <c r="F89" s="214"/>
      <c r="G89" s="214"/>
      <c r="H89" s="220"/>
      <c r="I89" s="220"/>
      <c r="J89" s="214"/>
      <c r="K89" s="214"/>
      <c r="L89" s="55"/>
      <c r="N89" s="13" t="s">
        <v>70</v>
      </c>
      <c r="Q89" s="15"/>
      <c r="R89" s="22"/>
    </row>
    <row r="90" spans="1:19" x14ac:dyDescent="0.2">
      <c r="A90" s="210" t="s">
        <v>77</v>
      </c>
      <c r="B90" s="211"/>
      <c r="C90" s="211"/>
      <c r="D90" s="211"/>
      <c r="E90" s="211"/>
      <c r="F90" s="214"/>
      <c r="G90" s="214"/>
      <c r="H90" s="214"/>
      <c r="I90" s="214"/>
      <c r="J90" s="214"/>
      <c r="K90" s="214"/>
      <c r="L90" s="55"/>
      <c r="Q90" s="15"/>
      <c r="R90" s="22"/>
    </row>
    <row r="91" spans="1:19" x14ac:dyDescent="0.2">
      <c r="A91" s="210" t="s">
        <v>79</v>
      </c>
      <c r="B91" s="211"/>
      <c r="C91" s="211"/>
      <c r="D91" s="211"/>
      <c r="E91" s="211"/>
      <c r="F91" s="214"/>
      <c r="G91" s="214"/>
      <c r="H91" s="214"/>
      <c r="I91" s="214"/>
      <c r="J91" s="214"/>
      <c r="K91" s="214"/>
      <c r="L91" s="55"/>
      <c r="Q91" s="15"/>
      <c r="R91" s="22"/>
    </row>
    <row r="92" spans="1:19" x14ac:dyDescent="0.2">
      <c r="A92" s="210"/>
      <c r="B92" s="211"/>
      <c r="C92" s="211"/>
      <c r="D92" s="211"/>
      <c r="E92" s="211"/>
      <c r="F92" s="214"/>
      <c r="G92" s="214"/>
      <c r="H92" s="220"/>
      <c r="I92" s="220"/>
      <c r="J92" s="214"/>
      <c r="K92" s="214"/>
      <c r="L92" s="55"/>
    </row>
    <row r="93" spans="1:19" x14ac:dyDescent="0.2">
      <c r="A93" s="210"/>
      <c r="B93" s="211"/>
      <c r="C93" s="211"/>
      <c r="D93" s="211"/>
      <c r="E93" s="211"/>
      <c r="F93" s="214"/>
      <c r="G93" s="214"/>
      <c r="H93" s="214"/>
      <c r="I93" s="214"/>
      <c r="J93" s="214"/>
      <c r="K93" s="214"/>
      <c r="L93" s="55"/>
      <c r="P93" s="13"/>
      <c r="Q93" s="13"/>
      <c r="R93" s="13"/>
      <c r="S93" s="13"/>
    </row>
    <row r="94" spans="1:19" x14ac:dyDescent="0.2">
      <c r="A94" s="212" t="s">
        <v>36</v>
      </c>
      <c r="B94" s="213"/>
      <c r="C94" s="213"/>
      <c r="D94" s="213"/>
      <c r="E94" s="213"/>
      <c r="F94" s="215">
        <f t="shared" ref="F94" si="10">ROUND(SUM(F83:F93),0)</f>
        <v>0</v>
      </c>
      <c r="G94" s="215"/>
      <c r="H94" s="215">
        <f>ROUND(SUM(H83:H93),0)</f>
        <v>0</v>
      </c>
      <c r="I94" s="215"/>
      <c r="J94" s="215">
        <f>ROUND(SUM(J83:J93),0)</f>
        <v>0</v>
      </c>
      <c r="K94" s="215"/>
      <c r="L94" s="55"/>
      <c r="N94" s="54"/>
      <c r="P94" s="13"/>
      <c r="Q94" s="13"/>
      <c r="R94" s="13"/>
      <c r="S94" s="13"/>
    </row>
    <row r="95" spans="1:19" x14ac:dyDescent="0.2">
      <c r="A95" s="14" t="s">
        <v>58</v>
      </c>
      <c r="D95" s="11"/>
      <c r="E95" s="11"/>
      <c r="F95" s="11"/>
      <c r="G95" s="11"/>
      <c r="H95" s="11"/>
      <c r="I95" s="11"/>
      <c r="J95" s="11"/>
      <c r="K95" s="11"/>
      <c r="L95" s="55"/>
      <c r="N95" s="54"/>
    </row>
    <row r="96" spans="1:19" x14ac:dyDescent="0.2">
      <c r="A96" s="285"/>
      <c r="B96" s="285"/>
      <c r="C96" s="285"/>
      <c r="D96" s="285"/>
      <c r="E96" s="285"/>
      <c r="F96" s="285"/>
      <c r="G96" s="285"/>
      <c r="H96" s="285"/>
      <c r="I96" s="285"/>
      <c r="J96" s="285"/>
      <c r="K96" s="285"/>
      <c r="L96" s="55"/>
      <c r="N96" s="54"/>
    </row>
    <row r="97" spans="1:22" x14ac:dyDescent="0.2">
      <c r="A97" s="285"/>
      <c r="B97" s="285"/>
      <c r="C97" s="285"/>
      <c r="D97" s="285"/>
      <c r="E97" s="285"/>
      <c r="F97" s="285"/>
      <c r="G97" s="285"/>
      <c r="H97" s="285"/>
      <c r="I97" s="285"/>
      <c r="J97" s="285"/>
      <c r="K97" s="285"/>
      <c r="L97" s="55"/>
      <c r="N97" s="54"/>
    </row>
    <row r="98" spans="1:22" ht="37.5" customHeight="1" x14ac:dyDescent="0.2">
      <c r="A98" s="216" t="s">
        <v>154</v>
      </c>
      <c r="B98" s="216"/>
      <c r="C98" s="216"/>
      <c r="D98" s="216"/>
      <c r="E98" s="216"/>
      <c r="F98" s="217" t="s">
        <v>139</v>
      </c>
      <c r="G98" s="217"/>
      <c r="H98" s="217" t="s">
        <v>140</v>
      </c>
      <c r="I98" s="217"/>
      <c r="J98" s="217" t="s">
        <v>131</v>
      </c>
      <c r="K98" s="217"/>
      <c r="L98" s="55"/>
      <c r="N98" s="26"/>
      <c r="O98" s="26"/>
    </row>
    <row r="99" spans="1:22" x14ac:dyDescent="0.2">
      <c r="A99" s="216"/>
      <c r="B99" s="216"/>
      <c r="C99" s="216"/>
      <c r="D99" s="216"/>
      <c r="E99" s="216"/>
      <c r="F99" s="218">
        <v>1000</v>
      </c>
      <c r="G99" s="219"/>
      <c r="H99" s="218">
        <v>1000</v>
      </c>
      <c r="I99" s="219"/>
      <c r="J99" s="218">
        <v>1000</v>
      </c>
      <c r="K99" s="219"/>
      <c r="L99" s="55"/>
      <c r="N99" s="26"/>
      <c r="O99" s="26"/>
    </row>
    <row r="100" spans="1:22" ht="11.25" customHeight="1" x14ac:dyDescent="0.2">
      <c r="A100" s="210"/>
      <c r="B100" s="211"/>
      <c r="C100" s="211"/>
      <c r="D100" s="211"/>
      <c r="E100" s="211"/>
      <c r="F100" s="214"/>
      <c r="G100" s="214"/>
      <c r="H100" s="214"/>
      <c r="I100" s="214"/>
      <c r="J100" s="214"/>
      <c r="K100" s="214"/>
      <c r="L100" s="55"/>
      <c r="N100" s="30"/>
      <c r="O100" s="30"/>
    </row>
    <row r="101" spans="1:22" x14ac:dyDescent="0.2">
      <c r="A101" s="210"/>
      <c r="B101" s="211"/>
      <c r="C101" s="211"/>
      <c r="D101" s="211"/>
      <c r="E101" s="211"/>
      <c r="F101" s="214"/>
      <c r="G101" s="214"/>
      <c r="H101" s="214"/>
      <c r="I101" s="214"/>
      <c r="J101" s="214"/>
      <c r="K101" s="214"/>
      <c r="L101" s="55"/>
    </row>
    <row r="102" spans="1:22" x14ac:dyDescent="0.2">
      <c r="A102" s="212" t="s">
        <v>63</v>
      </c>
      <c r="B102" s="213"/>
      <c r="C102" s="213"/>
      <c r="D102" s="213"/>
      <c r="E102" s="213"/>
      <c r="F102" s="215">
        <f t="shared" ref="F102" si="11">ROUND(SUM(F100:F101),0)</f>
        <v>0</v>
      </c>
      <c r="G102" s="215"/>
      <c r="H102" s="215">
        <f t="shared" ref="H102" si="12">ROUND(SUM(H100:H101),0)</f>
        <v>0</v>
      </c>
      <c r="I102" s="215"/>
      <c r="J102" s="215">
        <f>ROUND(SUM(J100:J101),0)</f>
        <v>0</v>
      </c>
      <c r="K102" s="215"/>
      <c r="L102" s="55"/>
    </row>
    <row r="103" spans="1:22" x14ac:dyDescent="0.2">
      <c r="A103" s="14" t="s">
        <v>59</v>
      </c>
      <c r="B103" s="21"/>
      <c r="C103" s="21"/>
      <c r="D103" s="16"/>
      <c r="E103" s="16"/>
      <c r="F103" s="16"/>
      <c r="G103" s="16"/>
      <c r="H103" s="16"/>
      <c r="I103" s="16"/>
      <c r="J103" s="16"/>
      <c r="K103" s="22"/>
      <c r="L103" s="55"/>
    </row>
    <row r="104" spans="1:22" x14ac:dyDescent="0.2">
      <c r="A104" s="284"/>
      <c r="B104" s="284"/>
      <c r="C104" s="284"/>
      <c r="D104" s="284"/>
      <c r="E104" s="284"/>
      <c r="F104" s="284"/>
      <c r="G104" s="284"/>
      <c r="H104" s="284"/>
      <c r="I104" s="284"/>
      <c r="J104" s="284"/>
      <c r="K104" s="284"/>
      <c r="L104" s="55"/>
    </row>
    <row r="105" spans="1:22" x14ac:dyDescent="0.2">
      <c r="A105" s="284"/>
      <c r="B105" s="284"/>
      <c r="C105" s="284"/>
      <c r="D105" s="284"/>
      <c r="E105" s="284"/>
      <c r="F105" s="284"/>
      <c r="G105" s="284"/>
      <c r="H105" s="284"/>
      <c r="I105" s="284"/>
      <c r="J105" s="284"/>
      <c r="K105" s="284"/>
      <c r="L105" s="55"/>
      <c r="N105" s="14" t="s">
        <v>153</v>
      </c>
    </row>
    <row r="106" spans="1:22" ht="30" customHeight="1" x14ac:dyDescent="0.2">
      <c r="A106" s="319" t="s">
        <v>147</v>
      </c>
      <c r="B106" s="320"/>
      <c r="C106" s="320"/>
      <c r="D106" s="320"/>
      <c r="E106" s="320"/>
      <c r="F106" s="320"/>
      <c r="G106" s="320"/>
      <c r="H106" s="320"/>
      <c r="I106" s="206" t="s">
        <v>139</v>
      </c>
      <c r="J106" s="206"/>
      <c r="K106" s="206"/>
      <c r="L106" s="55"/>
      <c r="N106" s="28" t="s">
        <v>104</v>
      </c>
    </row>
    <row r="107" spans="1:22" ht="25.5" customHeight="1" x14ac:dyDescent="0.2">
      <c r="A107" s="57" t="s">
        <v>114</v>
      </c>
      <c r="B107" s="59"/>
      <c r="C107" s="58"/>
      <c r="D107" s="58"/>
      <c r="E107" s="58"/>
      <c r="F107" s="58"/>
      <c r="G107" s="58"/>
      <c r="H107" s="58"/>
      <c r="I107" s="182" t="s">
        <v>93</v>
      </c>
      <c r="J107" s="105" t="s">
        <v>143</v>
      </c>
      <c r="K107" s="106" t="s">
        <v>142</v>
      </c>
      <c r="L107" s="55"/>
      <c r="N107" s="316" t="s">
        <v>164</v>
      </c>
      <c r="O107" s="316"/>
      <c r="P107" s="316"/>
      <c r="Q107" s="316"/>
      <c r="R107" s="316"/>
      <c r="S107" s="316"/>
      <c r="T107" s="316"/>
    </row>
    <row r="108" spans="1:22" ht="12.6" customHeight="1" x14ac:dyDescent="0.2">
      <c r="A108" s="153" t="s">
        <v>96</v>
      </c>
      <c r="B108" s="179"/>
      <c r="C108" s="178"/>
      <c r="D108" s="178"/>
      <c r="E108" s="178"/>
      <c r="F108" s="178"/>
      <c r="G108" s="178"/>
      <c r="H108" s="178"/>
      <c r="I108" s="183">
        <v>0</v>
      </c>
      <c r="J108" s="188">
        <f>IF(I108=0,0,F10)</f>
        <v>0</v>
      </c>
      <c r="K108" s="189">
        <f>IF(I108&lt;&gt;"",ROUND((I108*J108),0),0)</f>
        <v>0</v>
      </c>
      <c r="L108" s="55"/>
      <c r="N108" s="316"/>
      <c r="O108" s="316"/>
      <c r="P108" s="316"/>
      <c r="Q108" s="316"/>
      <c r="R108" s="316"/>
      <c r="S108" s="316"/>
      <c r="T108" s="316"/>
      <c r="U108" s="205"/>
      <c r="V108" s="205"/>
    </row>
    <row r="109" spans="1:22" ht="24.75" customHeight="1" x14ac:dyDescent="0.2">
      <c r="A109" s="57" t="s">
        <v>115</v>
      </c>
      <c r="B109" s="59"/>
      <c r="C109" s="58"/>
      <c r="D109" s="60"/>
      <c r="E109" s="60"/>
      <c r="F109" s="60"/>
      <c r="G109" s="60"/>
      <c r="H109" s="60"/>
      <c r="I109" s="182" t="s">
        <v>93</v>
      </c>
      <c r="J109" s="105" t="s">
        <v>144</v>
      </c>
      <c r="K109" s="106" t="s">
        <v>142</v>
      </c>
      <c r="L109" s="55"/>
      <c r="N109" s="316"/>
      <c r="O109" s="316"/>
      <c r="P109" s="316"/>
      <c r="Q109" s="316"/>
      <c r="R109" s="316"/>
      <c r="S109" s="316"/>
      <c r="T109" s="316"/>
      <c r="U109" s="205"/>
      <c r="V109" s="205"/>
    </row>
    <row r="110" spans="1:22" x14ac:dyDescent="0.2">
      <c r="A110" s="185" t="s">
        <v>103</v>
      </c>
      <c r="B110" s="180"/>
      <c r="C110" s="178"/>
      <c r="D110" s="154"/>
      <c r="E110" s="154"/>
      <c r="F110" s="154"/>
      <c r="G110" s="154"/>
      <c r="H110" s="154"/>
      <c r="I110" s="184">
        <v>0</v>
      </c>
      <c r="J110" s="190">
        <f>IF(I110=0,0,+F15-F11)</f>
        <v>0</v>
      </c>
      <c r="K110" s="189">
        <f>IF(I110&lt;&gt;"",ROUND((I110*J110),0),0)</f>
        <v>0</v>
      </c>
      <c r="L110" s="55"/>
      <c r="N110" s="316"/>
      <c r="O110" s="316"/>
      <c r="P110" s="316"/>
      <c r="Q110" s="316"/>
      <c r="R110" s="316"/>
      <c r="S110" s="316"/>
      <c r="T110" s="316"/>
      <c r="U110" s="205"/>
      <c r="V110" s="205"/>
    </row>
    <row r="111" spans="1:22" x14ac:dyDescent="0.2">
      <c r="A111" s="286"/>
      <c r="B111" s="287"/>
      <c r="C111" s="287"/>
      <c r="D111" s="208"/>
      <c r="E111" s="208"/>
      <c r="F111" s="208"/>
      <c r="G111" s="208"/>
      <c r="H111" s="208"/>
      <c r="I111" s="208"/>
      <c r="J111" s="208"/>
      <c r="K111" s="208"/>
      <c r="L111" s="55"/>
      <c r="N111" s="316"/>
      <c r="O111" s="316"/>
      <c r="P111" s="316"/>
      <c r="Q111" s="316"/>
      <c r="R111" s="316"/>
      <c r="S111" s="316"/>
      <c r="T111" s="316"/>
      <c r="U111" s="205"/>
      <c r="V111" s="205"/>
    </row>
    <row r="112" spans="1:22" x14ac:dyDescent="0.2">
      <c r="A112" s="112"/>
      <c r="B112" s="113"/>
      <c r="C112" s="113"/>
      <c r="D112" s="113"/>
      <c r="E112" s="113"/>
      <c r="F112" s="113"/>
      <c r="G112" s="113"/>
      <c r="H112" s="53"/>
      <c r="I112" s="53"/>
      <c r="J112" s="53"/>
      <c r="K112" s="53"/>
      <c r="L112" s="55"/>
      <c r="N112" s="316"/>
      <c r="O112" s="316"/>
      <c r="P112" s="316"/>
      <c r="Q112" s="316"/>
      <c r="R112" s="316"/>
      <c r="S112" s="316"/>
      <c r="T112" s="316"/>
      <c r="U112" s="205"/>
      <c r="V112" s="205"/>
    </row>
    <row r="113" spans="1:22" ht="33" customHeight="1" x14ac:dyDescent="0.2">
      <c r="A113" s="319" t="s">
        <v>148</v>
      </c>
      <c r="B113" s="320"/>
      <c r="C113" s="320"/>
      <c r="D113" s="320"/>
      <c r="E113" s="320"/>
      <c r="F113" s="320"/>
      <c r="G113" s="320"/>
      <c r="H113" s="324" t="s">
        <v>140</v>
      </c>
      <c r="I113" s="325"/>
      <c r="J113" s="326" t="s">
        <v>131</v>
      </c>
      <c r="K113" s="326"/>
      <c r="L113" s="55"/>
      <c r="N113" s="205"/>
      <c r="O113" s="205"/>
      <c r="P113" s="205"/>
      <c r="Q113" s="205"/>
      <c r="R113" s="205"/>
      <c r="S113" s="205"/>
      <c r="T113" s="205"/>
      <c r="U113" s="205"/>
      <c r="V113" s="205"/>
    </row>
    <row r="114" spans="1:22" ht="25.5" x14ac:dyDescent="0.2">
      <c r="A114" s="120"/>
      <c r="B114" s="121"/>
      <c r="C114" s="121"/>
      <c r="D114" s="121"/>
      <c r="E114" s="121"/>
      <c r="F114" s="121"/>
      <c r="G114" s="119"/>
      <c r="H114" s="117"/>
      <c r="I114" s="181">
        <v>1000</v>
      </c>
      <c r="J114" s="181"/>
      <c r="K114" s="181">
        <v>1000</v>
      </c>
      <c r="L114" s="55"/>
      <c r="N114" s="205" t="s">
        <v>165</v>
      </c>
      <c r="O114" s="205"/>
      <c r="P114" s="205"/>
      <c r="Q114" s="205"/>
      <c r="R114" s="205"/>
      <c r="S114" s="205"/>
      <c r="T114" s="205"/>
      <c r="U114" s="205"/>
      <c r="V114" s="205"/>
    </row>
    <row r="115" spans="1:22" ht="13.5" customHeight="1" x14ac:dyDescent="0.2">
      <c r="A115" s="327" t="s">
        <v>151</v>
      </c>
      <c r="B115" s="328"/>
      <c r="C115" s="328"/>
      <c r="D115" s="328"/>
      <c r="E115" s="328"/>
      <c r="F115" s="329"/>
      <c r="G115" s="118" t="s">
        <v>149</v>
      </c>
      <c r="H115" s="151">
        <v>0</v>
      </c>
      <c r="I115" s="191">
        <f>+ROUND(SUM(H10*H115),0)</f>
        <v>0</v>
      </c>
      <c r="J115" s="151">
        <v>0</v>
      </c>
      <c r="K115" s="191">
        <f>+ROUND(SUM(J10*J115),0)</f>
        <v>0</v>
      </c>
      <c r="L115" s="55"/>
      <c r="N115" s="205"/>
      <c r="O115" s="205"/>
      <c r="P115" s="205"/>
      <c r="Q115" s="205"/>
      <c r="R115" s="205"/>
      <c r="S115" s="205"/>
      <c r="T115" s="205"/>
      <c r="U115" s="205"/>
      <c r="V115" s="205"/>
    </row>
    <row r="116" spans="1:22" ht="12.75" customHeight="1" x14ac:dyDescent="0.2">
      <c r="A116" s="327" t="s">
        <v>150</v>
      </c>
      <c r="B116" s="328"/>
      <c r="C116" s="328"/>
      <c r="D116" s="328"/>
      <c r="E116" s="328"/>
      <c r="F116" s="329"/>
      <c r="G116" s="118" t="s">
        <v>149</v>
      </c>
      <c r="H116" s="151">
        <v>0</v>
      </c>
      <c r="I116" s="191">
        <f>+ROUND(SUM(H15*H116),0)</f>
        <v>0</v>
      </c>
      <c r="J116" s="151">
        <v>0</v>
      </c>
      <c r="K116" s="191">
        <f>+ROUND(SUM(J15*J116),0)</f>
        <v>0</v>
      </c>
      <c r="L116" s="55"/>
      <c r="N116" s="205"/>
      <c r="O116" s="205"/>
      <c r="P116" s="205"/>
      <c r="Q116" s="205"/>
      <c r="R116" s="205"/>
      <c r="S116" s="205"/>
      <c r="T116" s="205"/>
      <c r="U116" s="205"/>
      <c r="V116" s="205"/>
    </row>
    <row r="117" spans="1:22" x14ac:dyDescent="0.2">
      <c r="A117" s="111"/>
      <c r="B117" s="53"/>
      <c r="C117" s="53"/>
      <c r="D117" s="53"/>
      <c r="E117" s="53"/>
      <c r="F117" s="53"/>
      <c r="G117" s="287"/>
      <c r="H117" s="287"/>
      <c r="I117" s="122"/>
      <c r="J117" s="116"/>
      <c r="K117" s="122"/>
      <c r="L117" s="55"/>
      <c r="O117" s="27"/>
    </row>
    <row r="118" spans="1:22" x14ac:dyDescent="0.2">
      <c r="A118" s="111"/>
      <c r="B118" s="53"/>
      <c r="C118" s="53"/>
      <c r="D118" s="53"/>
      <c r="E118" s="53"/>
      <c r="F118" s="53"/>
      <c r="G118" s="53"/>
      <c r="H118" s="53"/>
      <c r="I118" s="53"/>
      <c r="J118" s="53"/>
      <c r="K118" s="53"/>
      <c r="L118" s="55"/>
    </row>
    <row r="119" spans="1:22" x14ac:dyDescent="0.2">
      <c r="A119" s="321" t="s">
        <v>152</v>
      </c>
      <c r="B119" s="322"/>
      <c r="C119" s="322"/>
      <c r="D119" s="322"/>
      <c r="E119" s="322"/>
      <c r="F119" s="322"/>
      <c r="G119" s="322"/>
      <c r="H119" s="322"/>
      <c r="I119" s="322"/>
      <c r="J119" s="322"/>
      <c r="K119" s="323"/>
      <c r="L119" s="55"/>
      <c r="N119" t="s">
        <v>101</v>
      </c>
      <c r="O119" s="30"/>
    </row>
    <row r="120" spans="1:22" x14ac:dyDescent="0.2">
      <c r="A120" s="124"/>
      <c r="B120" s="125"/>
      <c r="C120" s="125"/>
      <c r="D120" s="125"/>
      <c r="E120" s="125"/>
      <c r="F120" s="125"/>
      <c r="G120" s="125"/>
      <c r="H120" s="125"/>
      <c r="I120" s="125"/>
      <c r="J120" s="125"/>
      <c r="K120" s="126"/>
      <c r="L120" s="55"/>
      <c r="N120" t="s">
        <v>90</v>
      </c>
    </row>
    <row r="121" spans="1:22" ht="27" customHeight="1" x14ac:dyDescent="0.2">
      <c r="A121" s="299"/>
      <c r="B121" s="300"/>
      <c r="C121" s="300"/>
      <c r="D121" s="300"/>
      <c r="E121" s="300"/>
      <c r="F121" s="300"/>
      <c r="G121" s="300"/>
      <c r="H121" s="300"/>
      <c r="I121" s="300"/>
      <c r="J121" s="300"/>
      <c r="K121" s="301"/>
      <c r="L121" s="55"/>
      <c r="N121" s="54"/>
    </row>
    <row r="122" spans="1:22" x14ac:dyDescent="0.2">
      <c r="A122" s="127"/>
      <c r="B122" s="128"/>
      <c r="C122" s="129"/>
      <c r="D122" s="129"/>
      <c r="E122" s="129"/>
      <c r="F122" s="129"/>
      <c r="G122" s="129"/>
      <c r="H122" s="129"/>
      <c r="I122" s="129"/>
      <c r="J122" s="129"/>
      <c r="K122" s="130"/>
      <c r="L122" s="55"/>
      <c r="N122" s="54"/>
    </row>
    <row r="123" spans="1:22" x14ac:dyDescent="0.2">
      <c r="A123" s="127"/>
      <c r="B123" s="129"/>
      <c r="C123" s="129"/>
      <c r="D123" s="129"/>
      <c r="E123" s="129"/>
      <c r="F123" s="129"/>
      <c r="G123" s="129"/>
      <c r="H123" s="129"/>
      <c r="I123" s="129"/>
      <c r="J123" s="129"/>
      <c r="K123" s="130"/>
      <c r="L123" s="55"/>
      <c r="N123" s="54"/>
    </row>
    <row r="124" spans="1:22" x14ac:dyDescent="0.2">
      <c r="A124" s="131"/>
      <c r="B124" s="132"/>
      <c r="C124" s="132"/>
      <c r="D124" s="132"/>
      <c r="E124" s="132"/>
      <c r="F124" s="132"/>
      <c r="G124" s="132"/>
      <c r="H124" s="132"/>
      <c r="I124" s="132"/>
      <c r="J124" s="132"/>
      <c r="K124" s="133"/>
      <c r="L124" s="55"/>
    </row>
    <row r="125" spans="1:22" x14ac:dyDescent="0.2">
      <c r="A125" s="134"/>
      <c r="B125" s="135"/>
      <c r="C125" s="135"/>
      <c r="D125" s="136"/>
      <c r="E125" s="136"/>
      <c r="F125" s="136"/>
      <c r="G125" s="136"/>
      <c r="H125" s="136"/>
      <c r="I125" s="136"/>
      <c r="J125" s="135"/>
      <c r="K125" s="137"/>
      <c r="L125" s="55"/>
    </row>
    <row r="126" spans="1:22" x14ac:dyDescent="0.2">
      <c r="A126" s="138"/>
      <c r="B126" s="135"/>
      <c r="C126" s="135"/>
      <c r="D126" s="136"/>
      <c r="E126" s="136"/>
      <c r="F126" s="136"/>
      <c r="G126" s="136"/>
      <c r="H126" s="136"/>
      <c r="I126" s="136"/>
      <c r="J126" s="135"/>
      <c r="K126" s="137"/>
      <c r="L126" s="55"/>
    </row>
    <row r="127" spans="1:22" x14ac:dyDescent="0.2">
      <c r="A127" s="138"/>
      <c r="B127" s="135"/>
      <c r="C127" s="135"/>
      <c r="D127" s="136"/>
      <c r="E127" s="136"/>
      <c r="F127" s="136"/>
      <c r="G127" s="136"/>
      <c r="H127" s="136"/>
      <c r="I127" s="136"/>
      <c r="J127" s="135"/>
      <c r="K127" s="137"/>
      <c r="L127" s="55"/>
    </row>
    <row r="128" spans="1:22" x14ac:dyDescent="0.2">
      <c r="A128" s="139"/>
      <c r="B128" s="135"/>
      <c r="C128" s="135"/>
      <c r="D128" s="136"/>
      <c r="E128" s="136"/>
      <c r="F128" s="136"/>
      <c r="G128" s="136"/>
      <c r="H128" s="136"/>
      <c r="I128" s="136"/>
      <c r="J128" s="135"/>
      <c r="K128" s="137"/>
      <c r="L128" s="55"/>
    </row>
    <row r="129" spans="1:14" x14ac:dyDescent="0.2">
      <c r="A129" s="139"/>
      <c r="B129" s="135"/>
      <c r="C129" s="135"/>
      <c r="D129" s="136"/>
      <c r="E129" s="136"/>
      <c r="F129" s="136"/>
      <c r="G129" s="125"/>
      <c r="H129" s="136"/>
      <c r="I129" s="136"/>
      <c r="J129" s="135"/>
      <c r="K129" s="137"/>
      <c r="L129" s="55"/>
    </row>
    <row r="130" spans="1:14" x14ac:dyDescent="0.2">
      <c r="A130" s="140"/>
      <c r="B130" s="135"/>
      <c r="C130" s="141"/>
      <c r="D130" s="141"/>
      <c r="E130" s="141"/>
      <c r="F130" s="141"/>
      <c r="G130" s="141"/>
      <c r="H130" s="141"/>
      <c r="I130" s="141"/>
      <c r="J130" s="141"/>
      <c r="K130" s="142"/>
      <c r="L130" s="55"/>
    </row>
    <row r="131" spans="1:14" x14ac:dyDescent="0.2">
      <c r="A131" s="143"/>
      <c r="B131" s="144"/>
      <c r="C131" s="141"/>
      <c r="D131" s="141"/>
      <c r="E131" s="141"/>
      <c r="F131" s="141"/>
      <c r="G131" s="141"/>
      <c r="H131" s="141"/>
      <c r="I131" s="141"/>
      <c r="J131" s="141"/>
      <c r="K131" s="142"/>
      <c r="L131" s="55"/>
    </row>
    <row r="132" spans="1:14" x14ac:dyDescent="0.2">
      <c r="A132" s="124"/>
      <c r="B132" s="145"/>
      <c r="C132" s="146"/>
      <c r="D132" s="146"/>
      <c r="E132" s="146"/>
      <c r="F132" s="146"/>
      <c r="G132" s="146"/>
      <c r="H132" s="146"/>
      <c r="I132" s="146"/>
      <c r="J132" s="146"/>
      <c r="K132" s="147"/>
      <c r="L132" s="55"/>
      <c r="N132" s="66"/>
    </row>
    <row r="133" spans="1:14" x14ac:dyDescent="0.2">
      <c r="A133" s="148"/>
      <c r="B133" s="53"/>
      <c r="C133" s="149"/>
      <c r="D133" s="149"/>
      <c r="E133" s="149"/>
      <c r="F133" s="149"/>
      <c r="G133" s="149"/>
      <c r="H133" s="149"/>
      <c r="I133" s="149"/>
      <c r="J133" s="149"/>
      <c r="K133" s="150"/>
      <c r="L133" s="55"/>
      <c r="N133" s="66"/>
    </row>
    <row r="134" spans="1:14" x14ac:dyDescent="0.2">
      <c r="A134" s="279"/>
      <c r="B134" s="209"/>
      <c r="C134" s="209"/>
      <c r="D134" s="209"/>
      <c r="E134" s="209"/>
      <c r="F134" s="209"/>
      <c r="G134" s="209"/>
      <c r="H134" s="209"/>
      <c r="I134" s="209"/>
      <c r="J134" s="209"/>
      <c r="K134" s="280"/>
      <c r="L134" s="55"/>
      <c r="N134" s="14"/>
    </row>
    <row r="135" spans="1:14" x14ac:dyDescent="0.2">
      <c r="A135" s="281"/>
      <c r="B135" s="282"/>
      <c r="C135" s="282"/>
      <c r="D135" s="282"/>
      <c r="E135" s="282"/>
      <c r="F135" s="282"/>
      <c r="G135" s="282"/>
      <c r="H135" s="282"/>
      <c r="I135" s="282"/>
      <c r="J135" s="282"/>
      <c r="K135" s="283"/>
      <c r="L135" s="55"/>
      <c r="N135" s="54"/>
    </row>
    <row r="136" spans="1:14" ht="6" customHeight="1" thickBot="1" x14ac:dyDescent="0.25">
      <c r="A136" s="17"/>
      <c r="B136" s="17"/>
      <c r="C136" s="17"/>
      <c r="D136" s="18"/>
      <c r="E136" s="18"/>
      <c r="F136" s="18"/>
      <c r="G136" s="18"/>
      <c r="H136" s="18"/>
      <c r="I136" s="18"/>
      <c r="J136" s="18"/>
      <c r="K136" s="18"/>
      <c r="L136" s="55"/>
    </row>
    <row r="137" spans="1:14" x14ac:dyDescent="0.2">
      <c r="L137" s="1"/>
      <c r="N137" s="11"/>
    </row>
  </sheetData>
  <sheetProtection formatCells="0" formatRows="0" insertRows="0"/>
  <mergeCells count="251">
    <mergeCell ref="N72:U72"/>
    <mergeCell ref="N80:P81"/>
    <mergeCell ref="N107:T112"/>
    <mergeCell ref="A59:E60"/>
    <mergeCell ref="A106:H106"/>
    <mergeCell ref="G117:H117"/>
    <mergeCell ref="A119:K119"/>
    <mergeCell ref="H113:I113"/>
    <mergeCell ref="J113:K113"/>
    <mergeCell ref="A113:G113"/>
    <mergeCell ref="A115:F115"/>
    <mergeCell ref="A116:F116"/>
    <mergeCell ref="J75:K75"/>
    <mergeCell ref="J76:K76"/>
    <mergeCell ref="J77:K77"/>
    <mergeCell ref="F75:G75"/>
    <mergeCell ref="F76:G76"/>
    <mergeCell ref="F77:G77"/>
    <mergeCell ref="H77:I77"/>
    <mergeCell ref="H76:I76"/>
    <mergeCell ref="H75:I75"/>
    <mergeCell ref="A77:E77"/>
    <mergeCell ref="A86:E86"/>
    <mergeCell ref="A87:E87"/>
    <mergeCell ref="F74:G74"/>
    <mergeCell ref="H74:I74"/>
    <mergeCell ref="J74:K74"/>
    <mergeCell ref="A88:E88"/>
    <mergeCell ref="A89:E89"/>
    <mergeCell ref="A90:E90"/>
    <mergeCell ref="H85:I85"/>
    <mergeCell ref="H84:I84"/>
    <mergeCell ref="F87:G87"/>
    <mergeCell ref="F88:G88"/>
    <mergeCell ref="F89:G89"/>
    <mergeCell ref="F90:G90"/>
    <mergeCell ref="J53:K53"/>
    <mergeCell ref="F72:G72"/>
    <mergeCell ref="H72:I72"/>
    <mergeCell ref="J72:K72"/>
    <mergeCell ref="F73:G73"/>
    <mergeCell ref="H73:I73"/>
    <mergeCell ref="J73:K73"/>
    <mergeCell ref="H62:I62"/>
    <mergeCell ref="J62:K62"/>
    <mergeCell ref="J63:K63"/>
    <mergeCell ref="J67:K67"/>
    <mergeCell ref="F64:G64"/>
    <mergeCell ref="F65:G65"/>
    <mergeCell ref="F66:G66"/>
    <mergeCell ref="F67:G67"/>
    <mergeCell ref="H67:I67"/>
    <mergeCell ref="H66:I66"/>
    <mergeCell ref="H65:I65"/>
    <mergeCell ref="H64:I64"/>
    <mergeCell ref="J64:K64"/>
    <mergeCell ref="J65:K65"/>
    <mergeCell ref="J66:K66"/>
    <mergeCell ref="H48:I48"/>
    <mergeCell ref="H47:I47"/>
    <mergeCell ref="H50:I50"/>
    <mergeCell ref="J49:K49"/>
    <mergeCell ref="J50:K50"/>
    <mergeCell ref="H49:I49"/>
    <mergeCell ref="F52:G52"/>
    <mergeCell ref="F51:G51"/>
    <mergeCell ref="F50:G50"/>
    <mergeCell ref="F49:G49"/>
    <mergeCell ref="H52:I52"/>
    <mergeCell ref="H51:I51"/>
    <mergeCell ref="J51:K51"/>
    <mergeCell ref="J52:K52"/>
    <mergeCell ref="J10:K10"/>
    <mergeCell ref="J11:K11"/>
    <mergeCell ref="J12:K12"/>
    <mergeCell ref="H17:I17"/>
    <mergeCell ref="H16:I16"/>
    <mergeCell ref="H15:I15"/>
    <mergeCell ref="H14:I14"/>
    <mergeCell ref="A16:C16"/>
    <mergeCell ref="A20:A21"/>
    <mergeCell ref="A134:K135"/>
    <mergeCell ref="A69:K71"/>
    <mergeCell ref="A104:K105"/>
    <mergeCell ref="A96:K97"/>
    <mergeCell ref="A111:K111"/>
    <mergeCell ref="H13:I13"/>
    <mergeCell ref="F13:G13"/>
    <mergeCell ref="F14:G14"/>
    <mergeCell ref="F15:G15"/>
    <mergeCell ref="F16:G16"/>
    <mergeCell ref="F17:G17"/>
    <mergeCell ref="A24:D24"/>
    <mergeCell ref="A26:D26"/>
    <mergeCell ref="A27:D27"/>
    <mergeCell ref="J22:K22"/>
    <mergeCell ref="F22:G22"/>
    <mergeCell ref="H22:I22"/>
    <mergeCell ref="F20:G20"/>
    <mergeCell ref="H20:I20"/>
    <mergeCell ref="J20:K20"/>
    <mergeCell ref="F21:G21"/>
    <mergeCell ref="B45:C45"/>
    <mergeCell ref="F45:G45"/>
    <mergeCell ref="A121:K121"/>
    <mergeCell ref="A66:C66"/>
    <mergeCell ref="A74:C74"/>
    <mergeCell ref="A75:C75"/>
    <mergeCell ref="A43:K43"/>
    <mergeCell ref="A55:K55"/>
    <mergeCell ref="A56:K58"/>
    <mergeCell ref="B51:C51"/>
    <mergeCell ref="B52:C52"/>
    <mergeCell ref="B53:C53"/>
    <mergeCell ref="A64:C64"/>
    <mergeCell ref="A62:C62"/>
    <mergeCell ref="B46:C46"/>
    <mergeCell ref="B48:C48"/>
    <mergeCell ref="B49:C49"/>
    <mergeCell ref="F48:G48"/>
    <mergeCell ref="F47:G47"/>
    <mergeCell ref="F46:G46"/>
    <mergeCell ref="H46:I46"/>
    <mergeCell ref="H53:I53"/>
    <mergeCell ref="F53:G53"/>
    <mergeCell ref="J45:K45"/>
    <mergeCell ref="J46:K46"/>
    <mergeCell ref="J47:K47"/>
    <mergeCell ref="J48:K48"/>
    <mergeCell ref="A76:C76"/>
    <mergeCell ref="J81:K81"/>
    <mergeCell ref="J82:K82"/>
    <mergeCell ref="H81:I81"/>
    <mergeCell ref="H82:I82"/>
    <mergeCell ref="F81:G81"/>
    <mergeCell ref="F82:G82"/>
    <mergeCell ref="A81:E82"/>
    <mergeCell ref="A54:E54"/>
    <mergeCell ref="A67:E67"/>
    <mergeCell ref="F59:G60"/>
    <mergeCell ref="H59:I60"/>
    <mergeCell ref="J59:K60"/>
    <mergeCell ref="J54:K54"/>
    <mergeCell ref="H54:I54"/>
    <mergeCell ref="F54:G54"/>
    <mergeCell ref="F61:G61"/>
    <mergeCell ref="H61:I61"/>
    <mergeCell ref="J61:K61"/>
    <mergeCell ref="F62:G62"/>
    <mergeCell ref="F63:G63"/>
    <mergeCell ref="H63:I63"/>
    <mergeCell ref="A63:C63"/>
    <mergeCell ref="A65:C65"/>
    <mergeCell ref="F9:G9"/>
    <mergeCell ref="A4:H5"/>
    <mergeCell ref="F7:G7"/>
    <mergeCell ref="H7:I7"/>
    <mergeCell ref="A7:A8"/>
    <mergeCell ref="H12:I12"/>
    <mergeCell ref="H11:I11"/>
    <mergeCell ref="H10:I10"/>
    <mergeCell ref="H45:I45"/>
    <mergeCell ref="A28:D28"/>
    <mergeCell ref="A29:D29"/>
    <mergeCell ref="A30:D30"/>
    <mergeCell ref="A31:D31"/>
    <mergeCell ref="A25:D25"/>
    <mergeCell ref="J7:K7"/>
    <mergeCell ref="F10:G10"/>
    <mergeCell ref="F11:G11"/>
    <mergeCell ref="B50:C50"/>
    <mergeCell ref="N41:O41"/>
    <mergeCell ref="B1:C1"/>
    <mergeCell ref="D1:J1"/>
    <mergeCell ref="C12:D12"/>
    <mergeCell ref="F8:G8"/>
    <mergeCell ref="H8:I8"/>
    <mergeCell ref="J8:K8"/>
    <mergeCell ref="A39:K41"/>
    <mergeCell ref="N7:T8"/>
    <mergeCell ref="F12:G12"/>
    <mergeCell ref="H21:I21"/>
    <mergeCell ref="J21:K21"/>
    <mergeCell ref="H9:I9"/>
    <mergeCell ref="J9:K9"/>
    <mergeCell ref="J13:K13"/>
    <mergeCell ref="J14:K14"/>
    <mergeCell ref="J15:K15"/>
    <mergeCell ref="J16:K16"/>
    <mergeCell ref="J17:K17"/>
    <mergeCell ref="B47:C47"/>
    <mergeCell ref="A83:E83"/>
    <mergeCell ref="A84:E84"/>
    <mergeCell ref="A85:E85"/>
    <mergeCell ref="F83:G83"/>
    <mergeCell ref="F84:G84"/>
    <mergeCell ref="F85:G85"/>
    <mergeCell ref="H83:I83"/>
    <mergeCell ref="J83:K83"/>
    <mergeCell ref="J84:K84"/>
    <mergeCell ref="J85:K85"/>
    <mergeCell ref="H93:I93"/>
    <mergeCell ref="H92:I92"/>
    <mergeCell ref="H86:I86"/>
    <mergeCell ref="A92:E92"/>
    <mergeCell ref="A93:E93"/>
    <mergeCell ref="A94:E94"/>
    <mergeCell ref="F92:G92"/>
    <mergeCell ref="F93:G93"/>
    <mergeCell ref="F94:G94"/>
    <mergeCell ref="A91:E91"/>
    <mergeCell ref="F86:G86"/>
    <mergeCell ref="F91:G91"/>
    <mergeCell ref="H91:I91"/>
    <mergeCell ref="H90:I90"/>
    <mergeCell ref="H89:I89"/>
    <mergeCell ref="H88:I88"/>
    <mergeCell ref="H87:I87"/>
    <mergeCell ref="J94:K94"/>
    <mergeCell ref="A98:E99"/>
    <mergeCell ref="F98:G98"/>
    <mergeCell ref="F99:G99"/>
    <mergeCell ref="H98:I98"/>
    <mergeCell ref="H99:I99"/>
    <mergeCell ref="J99:K99"/>
    <mergeCell ref="J98:K98"/>
    <mergeCell ref="H94:I94"/>
    <mergeCell ref="I106:K106"/>
    <mergeCell ref="N55:U56"/>
    <mergeCell ref="N36:R36"/>
    <mergeCell ref="N3:U3"/>
    <mergeCell ref="A100:E100"/>
    <mergeCell ref="A101:E101"/>
    <mergeCell ref="A102:E102"/>
    <mergeCell ref="F100:G100"/>
    <mergeCell ref="F101:G101"/>
    <mergeCell ref="F102:G102"/>
    <mergeCell ref="H102:I102"/>
    <mergeCell ref="H101:I101"/>
    <mergeCell ref="H100:I100"/>
    <mergeCell ref="J100:K100"/>
    <mergeCell ref="J101:K101"/>
    <mergeCell ref="J102:K102"/>
    <mergeCell ref="J89:K89"/>
    <mergeCell ref="J90:K90"/>
    <mergeCell ref="J91:K91"/>
    <mergeCell ref="J86:K86"/>
    <mergeCell ref="J87:K87"/>
    <mergeCell ref="J88:K88"/>
    <mergeCell ref="J92:K92"/>
    <mergeCell ref="J93:K93"/>
  </mergeCells>
  <conditionalFormatting sqref="J34:L34">
    <cfRule type="cellIs" dxfId="0" priority="9" operator="notEqual">
      <formula>0</formula>
    </cfRule>
  </conditionalFormatting>
  <dataValidations count="5">
    <dataValidation type="textLength" allowBlank="1" showInputMessage="1" showErrorMessage="1" sqref="J125:J129 L15 L10 L26:L27 L12 L29:L31 C130:K130 L17 J131 K125:K128 K1 L1:L3 J34:L34" xr:uid="{F82C7934-D8CB-407A-BFC5-E989DA9962BC}">
      <formula1>10000</formula1>
      <formula2>50000</formula2>
    </dataValidation>
    <dataValidation type="decimal" operator="greaterThanOrEqual" allowBlank="1" showInputMessage="1" showErrorMessage="1" sqref="H47:H53 L13:L14 E26:E27 E29:E30 D47:E53" xr:uid="{78592EA6-40FF-4C26-BE38-5D82E4958F32}">
      <formula1>0</formula1>
    </dataValidation>
    <dataValidation type="textLength" errorStyle="warning" allowBlank="1" showInputMessage="1" showErrorMessage="1" sqref="K129 J10" xr:uid="{CF5943CC-34F9-411C-A9C6-4D5E39573CF2}">
      <formula1>10000</formula1>
      <formula2>50000</formula2>
    </dataValidation>
    <dataValidation type="textLength" allowBlank="1" showInputMessage="1" showErrorMessage="1" sqref="B125:B130" xr:uid="{A7B1CC90-5D5A-40A1-9679-8B61EE8B2FDC}">
      <formula1>10000</formula1>
      <formula2>100000</formula2>
    </dataValidation>
    <dataValidation operator="greaterThanOrEqual" allowBlank="1" showInputMessage="1" showErrorMessage="1" sqref="B47:C53" xr:uid="{AF0C5A9A-6123-4A0B-8FAD-759D0489EFA7}"/>
  </dataValidations>
  <printOptions horizontalCentered="1"/>
  <pageMargins left="0.25" right="0.25" top="0.75" bottom="0.75" header="0.3" footer="0.3"/>
  <pageSetup paperSize="9" scale="96" fitToHeight="0" orientation="landscape" r:id="rId1"/>
  <headerFooter>
    <oddFooter>&amp;R2025 - Del 2, side &amp;P</oddFooter>
  </headerFooter>
  <rowBreaks count="4" manualBreakCount="4">
    <brk id="36" max="16383" man="1"/>
    <brk id="57" max="16383" man="1"/>
    <brk id="79" max="16383" man="1"/>
    <brk id="104" max="16383" man="1"/>
  </rowBreaks>
  <ignoredErrors>
    <ignoredError sqref="J10:J12 F47:G53 F62:G6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s_data_out1"/>
  <dimension ref="A1:AE25"/>
  <sheetViews>
    <sheetView showGridLines="0" zoomScale="85" zoomScaleNormal="85" zoomScalePageLayoutView="85" workbookViewId="0">
      <selection activeCell="A2" sqref="A2"/>
    </sheetView>
  </sheetViews>
  <sheetFormatPr defaultColWidth="8.85546875" defaultRowHeight="12.75" x14ac:dyDescent="0.2"/>
  <cols>
    <col min="1" max="1" width="6.85546875" bestFit="1" customWidth="1"/>
    <col min="2" max="4" width="6.85546875" customWidth="1"/>
    <col min="5" max="5" width="8.42578125" bestFit="1" customWidth="1"/>
    <col min="6" max="8" width="8.42578125" customWidth="1"/>
    <col min="9" max="9" width="10.28515625" bestFit="1" customWidth="1"/>
    <col min="10" max="10" width="14.42578125" bestFit="1" customWidth="1"/>
    <col min="11" max="11" width="10.28515625" bestFit="1" customWidth="1"/>
    <col min="12" max="13" width="14.7109375" customWidth="1"/>
    <col min="14" max="15" width="10.28515625" customWidth="1"/>
    <col min="16" max="16" width="14.7109375" bestFit="1" customWidth="1"/>
    <col min="17" max="19" width="13.140625" bestFit="1" customWidth="1"/>
    <col min="20" max="21" width="13.42578125" bestFit="1" customWidth="1"/>
    <col min="22" max="24" width="20.42578125" bestFit="1" customWidth="1"/>
    <col min="25" max="26" width="20.85546875" bestFit="1" customWidth="1"/>
    <col min="27" max="27" width="20.85546875" customWidth="1"/>
    <col min="28" max="28" width="14.140625" bestFit="1" customWidth="1"/>
    <col min="29" max="29" width="10.85546875" bestFit="1" customWidth="1"/>
    <col min="30" max="30" width="10.28515625" bestFit="1" customWidth="1"/>
    <col min="31" max="31" width="11.140625" bestFit="1" customWidth="1"/>
  </cols>
  <sheetData>
    <row r="1" spans="1:31" x14ac:dyDescent="0.2">
      <c r="A1" s="9" t="s">
        <v>9</v>
      </c>
      <c r="B1" s="9" t="s">
        <v>27</v>
      </c>
      <c r="C1" s="9" t="s">
        <v>28</v>
      </c>
      <c r="D1" s="9" t="s">
        <v>29</v>
      </c>
      <c r="E1" s="9" t="s">
        <v>24</v>
      </c>
      <c r="F1" s="9" t="s">
        <v>42</v>
      </c>
      <c r="G1" s="9" t="s">
        <v>43</v>
      </c>
      <c r="H1" s="9" t="s">
        <v>44</v>
      </c>
      <c r="I1" s="9" t="s">
        <v>122</v>
      </c>
      <c r="J1" s="9" t="s">
        <v>123</v>
      </c>
      <c r="K1" s="9" t="s">
        <v>124</v>
      </c>
      <c r="L1" s="9" t="s">
        <v>125</v>
      </c>
      <c r="M1" s="9" t="s">
        <v>126</v>
      </c>
      <c r="N1" s="9" t="s">
        <v>127</v>
      </c>
      <c r="O1" s="9" t="s">
        <v>45</v>
      </c>
      <c r="P1" s="9" t="s">
        <v>10</v>
      </c>
      <c r="Q1" s="9" t="s">
        <v>11</v>
      </c>
      <c r="R1" s="9" t="s">
        <v>12</v>
      </c>
      <c r="S1" s="9" t="s">
        <v>13</v>
      </c>
      <c r="T1" s="9" t="s">
        <v>14</v>
      </c>
      <c r="U1" s="9" t="s">
        <v>15</v>
      </c>
      <c r="V1" s="9" t="s">
        <v>16</v>
      </c>
      <c r="W1" s="9" t="s">
        <v>17</v>
      </c>
      <c r="X1" s="9" t="s">
        <v>18</v>
      </c>
      <c r="Y1" s="9" t="s">
        <v>19</v>
      </c>
      <c r="Z1" s="9" t="s">
        <v>20</v>
      </c>
      <c r="AA1" s="9" t="s">
        <v>26</v>
      </c>
      <c r="AB1" s="9" t="s">
        <v>25</v>
      </c>
      <c r="AC1" s="9" t="s">
        <v>21</v>
      </c>
      <c r="AD1" s="9" t="s">
        <v>22</v>
      </c>
      <c r="AE1" s="9" t="s">
        <v>23</v>
      </c>
    </row>
    <row r="2" spans="1:31" x14ac:dyDescent="0.2">
      <c r="A2" s="9" t="e">
        <f>IF('punkt 3 - Projektøkonomi'!#REF!="","",'punkt 3 - Projektøkonomi'!#REF!)</f>
        <v>#REF!</v>
      </c>
      <c r="B2" s="9" t="str">
        <f>IF('punkt 3 - Projektøkonomi'!$B$3="","",'punkt 3 - Projektøkonomi'!$B$3)</f>
        <v/>
      </c>
      <c r="C2" s="9" t="str">
        <f>IF('punkt 3 - Projektøkonomi'!$D$3="","",'punkt 3 - Projektøkonomi'!$D$3)</f>
        <v/>
      </c>
      <c r="D2" s="9" t="str">
        <f>IF('punkt 3 - Projektøkonomi'!$K$3="","",'punkt 3 - Projektøkonomi'!$K$3)</f>
        <v/>
      </c>
      <c r="E2" s="9">
        <f>IF('punkt 3 - Projektøkonomi'!$J$10="","",'punkt 3 - Projektøkonomi'!$J$10)</f>
        <v>0</v>
      </c>
      <c r="F2" s="9">
        <f>IF('punkt 3 - Projektøkonomi'!$J$11="","",'punkt 3 - Projektøkonomi'!$J$11)</f>
        <v>0</v>
      </c>
      <c r="G2" s="9">
        <f>IF('punkt 3 - Projektøkonomi'!$J$12="","",'punkt 3 - Projektøkonomi'!$J$12)</f>
        <v>0</v>
      </c>
      <c r="H2" s="9">
        <f>IF('punkt 3 - Projektøkonomi'!$J$13="","",'punkt 3 - Projektøkonomi'!$J$13)</f>
        <v>0</v>
      </c>
      <c r="I2" s="9">
        <f>IF('punkt 3 - Projektøkonomi'!$J$16="","",'punkt 3 - Projektøkonomi'!$J$16)</f>
        <v>0</v>
      </c>
      <c r="J2" s="9" t="str">
        <f>IF('punkt 3 - Projektøkonomi'!$H$108="","",'punkt 3 - Projektøkonomi'!$H$108)</f>
        <v/>
      </c>
      <c r="K2" s="9" t="e">
        <f>IF('punkt 3 - Projektøkonomi'!#REF!="","",'punkt 3 - Projektøkonomi'!#REF!)</f>
        <v>#REF!</v>
      </c>
      <c r="L2" s="9" t="str">
        <f>IF('punkt 3 - Projektøkonomi'!$H$110="","",'punkt 3 - Projektøkonomi'!$H$110)</f>
        <v/>
      </c>
      <c r="M2" s="9" t="e">
        <f>IF('punkt 3 - Projektøkonomi'!#REF!="","",'punkt 3 - Projektøkonomi'!#REF!)</f>
        <v>#REF!</v>
      </c>
      <c r="N2" s="9">
        <f>IF('punkt 3 - Projektøkonomi'!$J$15="","",'punkt 3 - Projektøkonomi'!$J$15)</f>
        <v>0</v>
      </c>
      <c r="O2" s="9">
        <f>IF('punkt 3 - Projektøkonomi'!$J$14="","",'punkt 3 - Projektøkonomi'!$J$14)</f>
        <v>0</v>
      </c>
      <c r="P2" s="9">
        <f>IF('punkt 3 - Projektøkonomi'!$J$17="","",'punkt 3 - Projektøkonomi'!$J$17)</f>
        <v>0</v>
      </c>
      <c r="Q2" s="9" t="str">
        <f>IF('punkt 3 - Projektøkonomi'!$A$26="","",'punkt 3 - Projektøkonomi'!$A$26)</f>
        <v/>
      </c>
      <c r="R2" s="9" t="str">
        <f>IF('punkt 3 - Projektøkonomi'!$A$27="","",'punkt 3 - Projektøkonomi'!$A$27)</f>
        <v/>
      </c>
      <c r="S2" s="9" t="str">
        <f>IF(S1=S1,"","")</f>
        <v/>
      </c>
      <c r="T2" s="9" t="str">
        <f>IF('punkt 3 - Projektøkonomi'!$A$29="","",'punkt 3 - Projektøkonomi'!$A$29)</f>
        <v/>
      </c>
      <c r="U2" s="9" t="str">
        <f>IF('punkt 3 - Projektøkonomi'!$A$30="","",'punkt 3 - Projektøkonomi'!$A$30)</f>
        <v/>
      </c>
      <c r="V2" s="9" t="str">
        <f>IF('punkt 3 - Projektøkonomi'!$D$26="","",'punkt 3 - Projektøkonomi'!$D$26)</f>
        <v/>
      </c>
      <c r="W2" s="9" t="str">
        <f>IF('punkt 3 - Projektøkonomi'!$D$27="","",'punkt 3 - Projektøkonomi'!$D$27)</f>
        <v/>
      </c>
      <c r="X2" s="9" t="str">
        <f>IF(X1=X1,"","")</f>
        <v/>
      </c>
      <c r="Y2" s="9" t="str">
        <f>IF('punkt 3 - Projektøkonomi'!$D$29="","",'punkt 3 - Projektøkonomi'!$D$29)</f>
        <v/>
      </c>
      <c r="Z2" s="9" t="str">
        <f>IF('punkt 3 - Projektøkonomi'!$D$30="","",'punkt 3 - Projektøkonomi'!$D$30)</f>
        <v/>
      </c>
      <c r="AA2" s="9" t="str">
        <f>IF('punkt 3 - Projektøkonomi'!$J$23="","",'punkt 3 - Projektøkonomi'!$J$23)</f>
        <v/>
      </c>
      <c r="AB2" s="9" t="str">
        <f>IF('punkt 3 - Projektøkonomi'!$K$23="","",'punkt 3 - Projektøkonomi'!$K$23)</f>
        <v/>
      </c>
      <c r="AC2" s="9" t="str">
        <f>IF('punkt 3 - Projektøkonomi'!$K$24="","",'punkt 3 - Projektøkonomi'!$K$24)</f>
        <v/>
      </c>
      <c r="AD2" s="9">
        <f>IF('punkt 3 - Projektøkonomi'!$K$31="","",'punkt 3 - Projektøkonomi'!$K$31)</f>
        <v>0</v>
      </c>
      <c r="AE2" s="9" t="str">
        <f>IF('punkt 3 - Projektøkonomi'!$K$36="","",'punkt 3 - Projektøkonomi'!$K$36)</f>
        <v/>
      </c>
    </row>
    <row r="3" spans="1:31" x14ac:dyDescent="0.2">
      <c r="N3" s="89"/>
    </row>
    <row r="6" spans="1:31" x14ac:dyDescent="0.2">
      <c r="A6" s="9"/>
      <c r="B6" s="9"/>
      <c r="C6" s="9"/>
      <c r="D6" s="9"/>
    </row>
    <row r="7" spans="1:31" x14ac:dyDescent="0.2">
      <c r="A7" s="9"/>
      <c r="B7" s="9"/>
      <c r="C7" s="9"/>
      <c r="D7" s="9"/>
    </row>
    <row r="8" spans="1:31" x14ac:dyDescent="0.2">
      <c r="A8" s="9"/>
      <c r="B8" s="9"/>
      <c r="C8" s="9"/>
      <c r="D8" s="9"/>
    </row>
    <row r="9" spans="1:31" x14ac:dyDescent="0.2">
      <c r="A9" s="9"/>
      <c r="B9" s="9"/>
      <c r="C9" s="9"/>
      <c r="D9" s="9"/>
    </row>
    <row r="10" spans="1:31" x14ac:dyDescent="0.2">
      <c r="A10" s="9"/>
      <c r="B10" s="9"/>
      <c r="C10" s="9"/>
      <c r="D10" s="9"/>
    </row>
    <row r="11" spans="1:31" x14ac:dyDescent="0.2">
      <c r="A11" s="9"/>
      <c r="B11" s="9"/>
      <c r="C11" s="9"/>
      <c r="D11" s="9"/>
    </row>
    <row r="12" spans="1:31" x14ac:dyDescent="0.2">
      <c r="A12" s="9"/>
      <c r="B12" s="9"/>
      <c r="C12" s="9"/>
      <c r="D12" s="9"/>
    </row>
    <row r="13" spans="1:31" x14ac:dyDescent="0.2">
      <c r="A13" s="9"/>
      <c r="B13" s="9"/>
      <c r="C13" s="9"/>
      <c r="D13" s="9"/>
    </row>
    <row r="14" spans="1:31" x14ac:dyDescent="0.2">
      <c r="A14" s="9"/>
      <c r="B14" s="9"/>
      <c r="C14" s="9"/>
      <c r="D14" s="9"/>
    </row>
    <row r="15" spans="1:31" x14ac:dyDescent="0.2">
      <c r="A15" s="9"/>
      <c r="B15" s="9"/>
      <c r="C15" s="9"/>
      <c r="D15" s="9"/>
    </row>
    <row r="16" spans="1:31" x14ac:dyDescent="0.2">
      <c r="A16" s="9"/>
      <c r="B16" s="9"/>
      <c r="C16" s="9"/>
      <c r="D16" s="9"/>
    </row>
    <row r="17" spans="1:4" x14ac:dyDescent="0.2">
      <c r="A17" s="9"/>
      <c r="B17" s="9"/>
      <c r="C17" s="9"/>
      <c r="D17" s="9"/>
    </row>
    <row r="18" spans="1:4" x14ac:dyDescent="0.2">
      <c r="A18" s="9"/>
      <c r="B18" s="9"/>
      <c r="C18" s="9"/>
      <c r="D18" s="9"/>
    </row>
    <row r="19" spans="1:4" x14ac:dyDescent="0.2">
      <c r="A19" s="9"/>
      <c r="B19" s="9"/>
      <c r="C19" s="9"/>
      <c r="D19" s="9"/>
    </row>
    <row r="20" spans="1:4" x14ac:dyDescent="0.2">
      <c r="A20" s="9"/>
      <c r="B20" s="9"/>
      <c r="C20" s="9"/>
      <c r="D20" s="9"/>
    </row>
    <row r="21" spans="1:4" x14ac:dyDescent="0.2">
      <c r="A21" s="9"/>
      <c r="B21" s="9"/>
      <c r="C21" s="9"/>
      <c r="D21" s="9"/>
    </row>
    <row r="22" spans="1:4" x14ac:dyDescent="0.2">
      <c r="A22" s="9"/>
      <c r="B22" s="9"/>
      <c r="C22" s="9"/>
      <c r="D22" s="9"/>
    </row>
    <row r="23" spans="1:4" x14ac:dyDescent="0.2">
      <c r="A23" s="9"/>
      <c r="B23" s="9"/>
      <c r="C23" s="9"/>
      <c r="D23" s="9"/>
    </row>
    <row r="24" spans="1:4" x14ac:dyDescent="0.2">
      <c r="A24" s="9"/>
      <c r="B24" s="9"/>
      <c r="C24" s="9"/>
      <c r="D24" s="9"/>
    </row>
    <row r="25" spans="1:4" x14ac:dyDescent="0.2">
      <c r="A25" s="9"/>
      <c r="B25" s="9"/>
      <c r="C25" s="9"/>
      <c r="D25"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punkt 3 - Projektøkonomi</vt:lpstr>
      <vt:lpstr>rng_data_import</vt:lpstr>
      <vt:lpstr>'punkt 3 - Projektøkonomi'!Udskriftsområde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Herluf Dose Christensen</cp:lastModifiedBy>
  <cp:lastPrinted>2025-11-26T08:43:02Z</cp:lastPrinted>
  <dcterms:created xsi:type="dcterms:W3CDTF">2012-01-05T13:41:42Z</dcterms:created>
  <dcterms:modified xsi:type="dcterms:W3CDTF">2025-12-04T07:58:07Z</dcterms:modified>
</cp:coreProperties>
</file>